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sioedu.sharepoint.com/sites/AnsatteiSOForeninger/Shared Documents/Kurs/Økonomi for små foreninger/Økonomikurs 2023/"/>
    </mc:Choice>
  </mc:AlternateContent>
  <xr:revisionPtr revIDLastSave="0" documentId="8_{8F7DD1EA-BD49-4AB1-9D4E-F8CD9EA7F50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Oversikt" sheetId="2" r:id="rId1"/>
    <sheet name="Regnskap" sheetId="5" r:id="rId2"/>
    <sheet name="Resultatrapport" sheetId="3" r:id="rId3"/>
    <sheet name="Budsjett" sheetId="4" r:id="rId4"/>
  </sheets>
  <definedNames>
    <definedName name="Bokføringsareale">#REF!,#REF!,#REF!,#REF!</definedName>
    <definedName name="Regnskap">#REF!</definedName>
    <definedName name="_xlnm.Print_Area" localSheetId="3">Budsjett!$B$3:$G$117</definedName>
    <definedName name="_xlnm.Print_Area" localSheetId="0">Oversikt!$A$1:$J$45</definedName>
    <definedName name="_xlnm.Print_Area" localSheetId="2">Resultatrapport!$B$3:$E$59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B119" i="5"/>
  <c r="C111" i="4" l="1"/>
  <c r="D111" i="4" s="1"/>
  <c r="C110" i="4"/>
  <c r="C109" i="4"/>
  <c r="C108" i="4"/>
  <c r="C107" i="4"/>
  <c r="D107" i="4" s="1"/>
  <c r="C106" i="4"/>
  <c r="C105" i="4"/>
  <c r="C104" i="4"/>
  <c r="C103" i="4"/>
  <c r="D103" i="4" s="1"/>
  <c r="C102" i="4"/>
  <c r="C101" i="4"/>
  <c r="C100" i="4"/>
  <c r="C99" i="4"/>
  <c r="D99" i="4" s="1"/>
  <c r="C98" i="4"/>
  <c r="C97" i="4"/>
  <c r="C96" i="4"/>
  <c r="C95" i="4"/>
  <c r="D95" i="4" s="1"/>
  <c r="C94" i="4"/>
  <c r="C93" i="4"/>
  <c r="C92" i="4"/>
  <c r="C91" i="4"/>
  <c r="D91" i="4" s="1"/>
  <c r="C90" i="4"/>
  <c r="C89" i="4"/>
  <c r="C88" i="4"/>
  <c r="C87" i="4"/>
  <c r="D87" i="4" s="1"/>
  <c r="C86" i="4"/>
  <c r="C85" i="4"/>
  <c r="C84" i="4"/>
  <c r="C83" i="4"/>
  <c r="D83" i="4" s="1"/>
  <c r="C82" i="4"/>
  <c r="C81" i="4"/>
  <c r="C80" i="4"/>
  <c r="C79" i="4"/>
  <c r="D79" i="4" s="1"/>
  <c r="C78" i="4"/>
  <c r="C77" i="4"/>
  <c r="C76" i="4"/>
  <c r="C75" i="4"/>
  <c r="D75" i="4" s="1"/>
  <c r="C74" i="4"/>
  <c r="C73" i="4"/>
  <c r="C72" i="4"/>
  <c r="C71" i="4"/>
  <c r="D71" i="4" s="1"/>
  <c r="C70" i="4"/>
  <c r="C69" i="4"/>
  <c r="C68" i="4"/>
  <c r="C67" i="4"/>
  <c r="D67" i="4" s="1"/>
  <c r="C66" i="4"/>
  <c r="C65" i="4"/>
  <c r="C64" i="4"/>
  <c r="C63" i="4"/>
  <c r="D63" i="4" s="1"/>
  <c r="C62" i="4"/>
  <c r="C61" i="4"/>
  <c r="C60" i="4"/>
  <c r="C59" i="4"/>
  <c r="D59" i="4" s="1"/>
  <c r="C58" i="4"/>
  <c r="C57" i="4"/>
  <c r="C56" i="4"/>
  <c r="C55" i="4"/>
  <c r="D55" i="4" s="1"/>
  <c r="C54" i="4"/>
  <c r="C53" i="4"/>
  <c r="C52" i="4"/>
  <c r="C51" i="4"/>
  <c r="D51" i="4" s="1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E29" i="4"/>
  <c r="E114" i="4" s="1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D49" i="4" l="1"/>
  <c r="D57" i="4"/>
  <c r="D65" i="4"/>
  <c r="D73" i="4"/>
  <c r="D81" i="4"/>
  <c r="D89" i="4"/>
  <c r="D97" i="4"/>
  <c r="D105" i="4"/>
  <c r="D47" i="4"/>
  <c r="D50" i="4"/>
  <c r="D58" i="4"/>
  <c r="D66" i="4"/>
  <c r="D74" i="4"/>
  <c r="D82" i="4"/>
  <c r="D90" i="4"/>
  <c r="D98" i="4"/>
  <c r="D106" i="4"/>
  <c r="D52" i="4"/>
  <c r="D60" i="4"/>
  <c r="D68" i="4"/>
  <c r="D76" i="4"/>
  <c r="D84" i="4"/>
  <c r="D92" i="4"/>
  <c r="D100" i="4"/>
  <c r="D108" i="4"/>
  <c r="D53" i="4"/>
  <c r="D61" i="4"/>
  <c r="D69" i="4"/>
  <c r="D77" i="4"/>
  <c r="D85" i="4"/>
  <c r="D93" i="4"/>
  <c r="D101" i="4"/>
  <c r="D109" i="4"/>
  <c r="D12" i="4"/>
  <c r="D54" i="4"/>
  <c r="D62" i="4"/>
  <c r="D70" i="4"/>
  <c r="D78" i="4"/>
  <c r="D86" i="4"/>
  <c r="D94" i="4"/>
  <c r="D102" i="4"/>
  <c r="D110" i="4"/>
  <c r="D40" i="4"/>
  <c r="D56" i="4"/>
  <c r="D64" i="4"/>
  <c r="D72" i="4"/>
  <c r="D80" i="4"/>
  <c r="D88" i="4"/>
  <c r="D96" i="4"/>
  <c r="D104" i="4"/>
  <c r="SJ119" i="5"/>
  <c r="SI119" i="5"/>
  <c r="SH119" i="5"/>
  <c r="SG119" i="5"/>
  <c r="SF119" i="5"/>
  <c r="SE119" i="5"/>
  <c r="SD119" i="5"/>
  <c r="SC119" i="5"/>
  <c r="SB119" i="5"/>
  <c r="SA119" i="5"/>
  <c r="RZ119" i="5"/>
  <c r="RY119" i="5"/>
  <c r="RX119" i="5"/>
  <c r="RW119" i="5"/>
  <c r="RV119" i="5"/>
  <c r="RU119" i="5"/>
  <c r="RT119" i="5"/>
  <c r="RS119" i="5"/>
  <c r="RR119" i="5"/>
  <c r="RQ119" i="5"/>
  <c r="RP119" i="5"/>
  <c r="RO119" i="5"/>
  <c r="RN119" i="5"/>
  <c r="RM119" i="5"/>
  <c r="RL119" i="5"/>
  <c r="RK119" i="5"/>
  <c r="RJ119" i="5"/>
  <c r="RI119" i="5"/>
  <c r="RH119" i="5"/>
  <c r="RG119" i="5"/>
  <c r="RF119" i="5"/>
  <c r="RE119" i="5"/>
  <c r="RD119" i="5"/>
  <c r="RC119" i="5"/>
  <c r="RB119" i="5"/>
  <c r="RA119" i="5"/>
  <c r="QZ119" i="5"/>
  <c r="QY119" i="5"/>
  <c r="QX119" i="5"/>
  <c r="QW119" i="5"/>
  <c r="QV119" i="5"/>
  <c r="QU119" i="5"/>
  <c r="QT119" i="5"/>
  <c r="QS119" i="5"/>
  <c r="QR119" i="5"/>
  <c r="QQ119" i="5"/>
  <c r="QP119" i="5"/>
  <c r="QO119" i="5"/>
  <c r="QN119" i="5"/>
  <c r="QM119" i="5"/>
  <c r="QL119" i="5"/>
  <c r="QK119" i="5"/>
  <c r="QJ119" i="5"/>
  <c r="QI119" i="5"/>
  <c r="QH119" i="5"/>
  <c r="QG119" i="5"/>
  <c r="QF119" i="5"/>
  <c r="QE119" i="5"/>
  <c r="QD119" i="5"/>
  <c r="QC119" i="5"/>
  <c r="QB119" i="5"/>
  <c r="QA119" i="5"/>
  <c r="PZ119" i="5"/>
  <c r="PY119" i="5"/>
  <c r="PX119" i="5"/>
  <c r="PW119" i="5"/>
  <c r="PV119" i="5"/>
  <c r="PU119" i="5"/>
  <c r="PT119" i="5"/>
  <c r="PS119" i="5"/>
  <c r="PR119" i="5"/>
  <c r="PQ119" i="5"/>
  <c r="PP119" i="5"/>
  <c r="PO119" i="5"/>
  <c r="PN119" i="5"/>
  <c r="PM119" i="5"/>
  <c r="PL119" i="5"/>
  <c r="PK119" i="5"/>
  <c r="PJ119" i="5"/>
  <c r="PI119" i="5"/>
  <c r="PH119" i="5"/>
  <c r="PG119" i="5"/>
  <c r="PF119" i="5"/>
  <c r="PE119" i="5"/>
  <c r="PD119" i="5"/>
  <c r="PC119" i="5"/>
  <c r="PB119" i="5"/>
  <c r="PA119" i="5"/>
  <c r="OZ119" i="5"/>
  <c r="OY119" i="5"/>
  <c r="OX119" i="5"/>
  <c r="OW119" i="5"/>
  <c r="OV119" i="5"/>
  <c r="OU119" i="5"/>
  <c r="OT119" i="5"/>
  <c r="OS119" i="5"/>
  <c r="OR119" i="5"/>
  <c r="OQ119" i="5"/>
  <c r="OP119" i="5"/>
  <c r="OO119" i="5"/>
  <c r="ON119" i="5"/>
  <c r="OM119" i="5"/>
  <c r="OL119" i="5"/>
  <c r="OK119" i="5"/>
  <c r="OJ119" i="5"/>
  <c r="OI119" i="5"/>
  <c r="OH119" i="5"/>
  <c r="OG119" i="5"/>
  <c r="OF119" i="5"/>
  <c r="OE119" i="5"/>
  <c r="OD119" i="5"/>
  <c r="OC119" i="5"/>
  <c r="OB119" i="5"/>
  <c r="OA119" i="5"/>
  <c r="NZ119" i="5"/>
  <c r="NY119" i="5"/>
  <c r="NX119" i="5"/>
  <c r="NW119" i="5"/>
  <c r="NV119" i="5"/>
  <c r="NU119" i="5"/>
  <c r="NT119" i="5"/>
  <c r="NS119" i="5"/>
  <c r="NR119" i="5"/>
  <c r="NQ119" i="5"/>
  <c r="NP119" i="5"/>
  <c r="NO119" i="5"/>
  <c r="NN119" i="5"/>
  <c r="NM119" i="5"/>
  <c r="NL119" i="5"/>
  <c r="NK119" i="5"/>
  <c r="NJ119" i="5"/>
  <c r="NI119" i="5"/>
  <c r="NH119" i="5"/>
  <c r="NG119" i="5"/>
  <c r="NF119" i="5"/>
  <c r="NE119" i="5"/>
  <c r="ND119" i="5"/>
  <c r="NC119" i="5"/>
  <c r="NB119" i="5"/>
  <c r="NA119" i="5"/>
  <c r="MZ119" i="5"/>
  <c r="MY119" i="5"/>
  <c r="MX119" i="5"/>
  <c r="MW119" i="5"/>
  <c r="MV119" i="5"/>
  <c r="MU119" i="5"/>
  <c r="MT119" i="5"/>
  <c r="MS119" i="5"/>
  <c r="MR119" i="5"/>
  <c r="MQ119" i="5"/>
  <c r="MP119" i="5"/>
  <c r="MO119" i="5"/>
  <c r="MN119" i="5"/>
  <c r="MM119" i="5"/>
  <c r="ML119" i="5"/>
  <c r="MK119" i="5"/>
  <c r="MJ119" i="5"/>
  <c r="MI119" i="5"/>
  <c r="MH119" i="5"/>
  <c r="MG119" i="5"/>
  <c r="MF119" i="5"/>
  <c r="ME119" i="5"/>
  <c r="MD119" i="5"/>
  <c r="MC119" i="5"/>
  <c r="MB119" i="5"/>
  <c r="MA119" i="5"/>
  <c r="LZ119" i="5"/>
  <c r="LY119" i="5"/>
  <c r="LX119" i="5"/>
  <c r="LW119" i="5"/>
  <c r="LV119" i="5"/>
  <c r="LU119" i="5"/>
  <c r="LT119" i="5"/>
  <c r="LS119" i="5"/>
  <c r="LR119" i="5"/>
  <c r="LQ119" i="5"/>
  <c r="LP119" i="5"/>
  <c r="LO119" i="5"/>
  <c r="LN119" i="5"/>
  <c r="LM119" i="5"/>
  <c r="LL119" i="5"/>
  <c r="LK119" i="5"/>
  <c r="LJ119" i="5"/>
  <c r="LI119" i="5"/>
  <c r="LH119" i="5"/>
  <c r="LG119" i="5"/>
  <c r="LF119" i="5"/>
  <c r="LE119" i="5"/>
  <c r="LD119" i="5"/>
  <c r="LC119" i="5"/>
  <c r="LB119" i="5"/>
  <c r="LA119" i="5"/>
  <c r="KZ119" i="5"/>
  <c r="KY119" i="5"/>
  <c r="KX119" i="5"/>
  <c r="KW119" i="5"/>
  <c r="KV119" i="5"/>
  <c r="KU119" i="5"/>
  <c r="KT119" i="5"/>
  <c r="KS119" i="5"/>
  <c r="KR119" i="5"/>
  <c r="KQ119" i="5"/>
  <c r="KP119" i="5"/>
  <c r="KO119" i="5"/>
  <c r="KN119" i="5"/>
  <c r="KM119" i="5"/>
  <c r="KL119" i="5"/>
  <c r="KK119" i="5"/>
  <c r="KJ119" i="5"/>
  <c r="KI119" i="5"/>
  <c r="KH119" i="5"/>
  <c r="KG119" i="5"/>
  <c r="KF119" i="5"/>
  <c r="KE119" i="5"/>
  <c r="KD119" i="5"/>
  <c r="KC119" i="5"/>
  <c r="KB119" i="5"/>
  <c r="KA119" i="5"/>
  <c r="JZ119" i="5"/>
  <c r="JY119" i="5"/>
  <c r="JX119" i="5"/>
  <c r="JW119" i="5"/>
  <c r="JV119" i="5"/>
  <c r="JU119" i="5"/>
  <c r="JT119" i="5"/>
  <c r="JS119" i="5"/>
  <c r="JR119" i="5"/>
  <c r="JQ119" i="5"/>
  <c r="JP119" i="5"/>
  <c r="JO119" i="5"/>
  <c r="JN119" i="5"/>
  <c r="JM119" i="5"/>
  <c r="JL119" i="5"/>
  <c r="JK119" i="5"/>
  <c r="JJ119" i="5"/>
  <c r="JI119" i="5"/>
  <c r="JH119" i="5"/>
  <c r="JG119" i="5"/>
  <c r="JF119" i="5"/>
  <c r="JE119" i="5"/>
  <c r="JD119" i="5"/>
  <c r="JC119" i="5"/>
  <c r="JB119" i="5"/>
  <c r="JA119" i="5"/>
  <c r="IZ119" i="5"/>
  <c r="IY119" i="5"/>
  <c r="IX119" i="5"/>
  <c r="IW119" i="5"/>
  <c r="IV119" i="5"/>
  <c r="IU119" i="5"/>
  <c r="IT119" i="5"/>
  <c r="IS119" i="5"/>
  <c r="IR119" i="5"/>
  <c r="IQ119" i="5"/>
  <c r="IP119" i="5"/>
  <c r="IO119" i="5"/>
  <c r="IN119" i="5"/>
  <c r="IM119" i="5"/>
  <c r="IL119" i="5"/>
  <c r="IK119" i="5"/>
  <c r="IJ119" i="5"/>
  <c r="II119" i="5"/>
  <c r="IH119" i="5"/>
  <c r="IG119" i="5"/>
  <c r="IF119" i="5"/>
  <c r="IE119" i="5"/>
  <c r="ID119" i="5"/>
  <c r="IC119" i="5"/>
  <c r="IB119" i="5"/>
  <c r="IA119" i="5"/>
  <c r="HZ119" i="5"/>
  <c r="HY119" i="5"/>
  <c r="HX119" i="5"/>
  <c r="HW119" i="5"/>
  <c r="HV119" i="5"/>
  <c r="HU119" i="5"/>
  <c r="HT119" i="5"/>
  <c r="HS119" i="5"/>
  <c r="HR119" i="5"/>
  <c r="HQ119" i="5"/>
  <c r="HP119" i="5"/>
  <c r="HO119" i="5"/>
  <c r="HN119" i="5"/>
  <c r="HM119" i="5"/>
  <c r="HL119" i="5"/>
  <c r="HK119" i="5"/>
  <c r="HJ119" i="5"/>
  <c r="HI119" i="5"/>
  <c r="HH119" i="5"/>
  <c r="HG119" i="5"/>
  <c r="HF119" i="5"/>
  <c r="HE119" i="5"/>
  <c r="HD119" i="5"/>
  <c r="HC119" i="5"/>
  <c r="HB119" i="5"/>
  <c r="HA119" i="5"/>
  <c r="GZ119" i="5"/>
  <c r="GY119" i="5"/>
  <c r="GX119" i="5"/>
  <c r="GW119" i="5"/>
  <c r="GV119" i="5"/>
  <c r="GU119" i="5"/>
  <c r="GT119" i="5"/>
  <c r="GS119" i="5"/>
  <c r="GR119" i="5"/>
  <c r="GQ119" i="5"/>
  <c r="GP119" i="5"/>
  <c r="GO119" i="5"/>
  <c r="GN119" i="5"/>
  <c r="GM119" i="5"/>
  <c r="GL119" i="5"/>
  <c r="GK119" i="5"/>
  <c r="GJ119" i="5"/>
  <c r="GI119" i="5"/>
  <c r="GH119" i="5"/>
  <c r="GG119" i="5"/>
  <c r="GF119" i="5"/>
  <c r="GE119" i="5"/>
  <c r="GD119" i="5"/>
  <c r="GC119" i="5"/>
  <c r="GB119" i="5"/>
  <c r="GA119" i="5"/>
  <c r="FZ119" i="5"/>
  <c r="FY119" i="5"/>
  <c r="FX119" i="5"/>
  <c r="FW119" i="5"/>
  <c r="FV119" i="5"/>
  <c r="FU119" i="5"/>
  <c r="FT119" i="5"/>
  <c r="FS119" i="5"/>
  <c r="FR119" i="5"/>
  <c r="FQ119" i="5"/>
  <c r="FP119" i="5"/>
  <c r="FO119" i="5"/>
  <c r="FN119" i="5"/>
  <c r="FM119" i="5"/>
  <c r="FL119" i="5"/>
  <c r="FK119" i="5"/>
  <c r="FJ119" i="5"/>
  <c r="FI119" i="5"/>
  <c r="FH119" i="5"/>
  <c r="FG119" i="5"/>
  <c r="FF119" i="5"/>
  <c r="FE119" i="5"/>
  <c r="FD119" i="5"/>
  <c r="FC119" i="5"/>
  <c r="FB119" i="5"/>
  <c r="FA119" i="5"/>
  <c r="EZ119" i="5"/>
  <c r="EY119" i="5"/>
  <c r="EX119" i="5"/>
  <c r="EW119" i="5"/>
  <c r="EV119" i="5"/>
  <c r="EU119" i="5"/>
  <c r="ET119" i="5"/>
  <c r="ES119" i="5"/>
  <c r="ER119" i="5"/>
  <c r="EQ119" i="5"/>
  <c r="EP119" i="5"/>
  <c r="EO119" i="5"/>
  <c r="EN119" i="5"/>
  <c r="EM119" i="5"/>
  <c r="EL119" i="5"/>
  <c r="EK119" i="5"/>
  <c r="EJ119" i="5"/>
  <c r="EI119" i="5"/>
  <c r="EH119" i="5"/>
  <c r="EG119" i="5"/>
  <c r="EF119" i="5"/>
  <c r="EE119" i="5"/>
  <c r="ED119" i="5"/>
  <c r="EC119" i="5"/>
  <c r="EB119" i="5"/>
  <c r="EA119" i="5"/>
  <c r="DZ119" i="5"/>
  <c r="DY119" i="5"/>
  <c r="DX119" i="5"/>
  <c r="DW119" i="5"/>
  <c r="DV119" i="5"/>
  <c r="DU119" i="5"/>
  <c r="DT119" i="5"/>
  <c r="DS119" i="5"/>
  <c r="DR119" i="5"/>
  <c r="DQ119" i="5"/>
  <c r="DP119" i="5"/>
  <c r="DO119" i="5"/>
  <c r="DN119" i="5"/>
  <c r="DM119" i="5"/>
  <c r="DL119" i="5"/>
  <c r="DK119" i="5"/>
  <c r="DJ119" i="5"/>
  <c r="DI119" i="5"/>
  <c r="DH119" i="5"/>
  <c r="DG119" i="5"/>
  <c r="DF119" i="5"/>
  <c r="DE119" i="5"/>
  <c r="DD119" i="5"/>
  <c r="DC119" i="5"/>
  <c r="DB119" i="5"/>
  <c r="DA119" i="5"/>
  <c r="CZ119" i="5"/>
  <c r="CY119" i="5"/>
  <c r="CX119" i="5"/>
  <c r="CW119" i="5"/>
  <c r="CV119" i="5"/>
  <c r="CU119" i="5"/>
  <c r="CT119" i="5"/>
  <c r="CS119" i="5"/>
  <c r="CR119" i="5"/>
  <c r="CQ119" i="5"/>
  <c r="CP119" i="5"/>
  <c r="CO119" i="5"/>
  <c r="CN119" i="5"/>
  <c r="CM119" i="5"/>
  <c r="CL119" i="5"/>
  <c r="CK119" i="5"/>
  <c r="CJ119" i="5"/>
  <c r="CI119" i="5"/>
  <c r="CH119" i="5"/>
  <c r="CG119" i="5"/>
  <c r="CF119" i="5"/>
  <c r="CE119" i="5"/>
  <c r="CD119" i="5"/>
  <c r="CC119" i="5"/>
  <c r="CB119" i="5"/>
  <c r="CA119" i="5"/>
  <c r="BZ119" i="5"/>
  <c r="BY119" i="5"/>
  <c r="BX119" i="5"/>
  <c r="BW119" i="5"/>
  <c r="BV119" i="5"/>
  <c r="BU119" i="5"/>
  <c r="BT119" i="5"/>
  <c r="BS119" i="5"/>
  <c r="BR119" i="5"/>
  <c r="BQ119" i="5"/>
  <c r="BP119" i="5"/>
  <c r="BO119" i="5"/>
  <c r="BN119" i="5"/>
  <c r="BM119" i="5"/>
  <c r="BL119" i="5"/>
  <c r="BK119" i="5"/>
  <c r="BJ119" i="5"/>
  <c r="BI119" i="5"/>
  <c r="BH119" i="5"/>
  <c r="BG119" i="5"/>
  <c r="BF119" i="5"/>
  <c r="BE119" i="5"/>
  <c r="BD119" i="5"/>
  <c r="BC119" i="5"/>
  <c r="BB119" i="5"/>
  <c r="BA119" i="5"/>
  <c r="AZ119" i="5"/>
  <c r="AY119" i="5"/>
  <c r="AX119" i="5"/>
  <c r="AW119" i="5"/>
  <c r="AV119" i="5"/>
  <c r="AU119" i="5"/>
  <c r="AT119" i="5"/>
  <c r="AS119" i="5"/>
  <c r="AR119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C111" i="3"/>
  <c r="D111" i="3" s="1"/>
  <c r="C104" i="3"/>
  <c r="C105" i="3"/>
  <c r="D105" i="3" s="1"/>
  <c r="C106" i="3"/>
  <c r="D106" i="3" s="1"/>
  <c r="C107" i="3"/>
  <c r="D107" i="3" s="1"/>
  <c r="C108" i="3"/>
  <c r="C109" i="3"/>
  <c r="D109" i="3" s="1"/>
  <c r="C110" i="3"/>
  <c r="D110" i="3" s="1"/>
  <c r="C90" i="3"/>
  <c r="D90" i="3" s="1"/>
  <c r="C91" i="3"/>
  <c r="D91" i="3" s="1"/>
  <c r="C92" i="3"/>
  <c r="C93" i="3"/>
  <c r="D93" i="3" s="1"/>
  <c r="C94" i="3"/>
  <c r="D94" i="3" s="1"/>
  <c r="C95" i="3"/>
  <c r="D95" i="3" s="1"/>
  <c r="C96" i="3"/>
  <c r="C97" i="3"/>
  <c r="D97" i="3" s="1"/>
  <c r="C98" i="3"/>
  <c r="D98" i="3" s="1"/>
  <c r="C99" i="3"/>
  <c r="D99" i="3" s="1"/>
  <c r="C100" i="3"/>
  <c r="C101" i="3"/>
  <c r="D101" i="3" s="1"/>
  <c r="C102" i="3"/>
  <c r="D102" i="3" s="1"/>
  <c r="C103" i="3"/>
  <c r="D103" i="3" s="1"/>
  <c r="C77" i="3"/>
  <c r="C78" i="3"/>
  <c r="D78" i="3" s="1"/>
  <c r="C79" i="3"/>
  <c r="D79" i="3" s="1"/>
  <c r="C80" i="3"/>
  <c r="C81" i="3"/>
  <c r="D81" i="3" s="1"/>
  <c r="C82" i="3"/>
  <c r="D82" i="3" s="1"/>
  <c r="C83" i="3"/>
  <c r="D83" i="3" s="1"/>
  <c r="C84" i="3"/>
  <c r="C85" i="3"/>
  <c r="D85" i="3" s="1"/>
  <c r="C86" i="3"/>
  <c r="D86" i="3" s="1"/>
  <c r="C87" i="3"/>
  <c r="D87" i="3" s="1"/>
  <c r="C88" i="3"/>
  <c r="C89" i="3"/>
  <c r="D89" i="3" s="1"/>
  <c r="C72" i="3"/>
  <c r="C73" i="3"/>
  <c r="C74" i="3"/>
  <c r="C75" i="3"/>
  <c r="C76" i="3"/>
  <c r="C67" i="3"/>
  <c r="C68" i="3"/>
  <c r="C69" i="3"/>
  <c r="D69" i="3" s="1"/>
  <c r="C70" i="3"/>
  <c r="C7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D50" i="3" s="1"/>
  <c r="C51" i="3"/>
  <c r="C52" i="3"/>
  <c r="C53" i="3"/>
  <c r="D53" i="3" s="1"/>
  <c r="C54" i="3"/>
  <c r="D54" i="3" s="1"/>
  <c r="C55" i="3"/>
  <c r="C56" i="3"/>
  <c r="C57" i="3"/>
  <c r="D57" i="3" s="1"/>
  <c r="C58" i="3"/>
  <c r="D58" i="3" s="1"/>
  <c r="C59" i="3"/>
  <c r="C60" i="3"/>
  <c r="C61" i="3"/>
  <c r="D61" i="3" s="1"/>
  <c r="C62" i="3"/>
  <c r="C63" i="3"/>
  <c r="C64" i="3"/>
  <c r="C65" i="3"/>
  <c r="D65" i="3" s="1"/>
  <c r="C66" i="3"/>
  <c r="C31" i="3"/>
  <c r="C30" i="3"/>
  <c r="C13" i="3"/>
  <c r="C14" i="3"/>
  <c r="C15" i="3"/>
  <c r="C16" i="3"/>
  <c r="C17" i="3"/>
  <c r="C18" i="3"/>
  <c r="C19" i="3"/>
  <c r="C20" i="3"/>
  <c r="C21" i="3"/>
  <c r="D21" i="3" s="1"/>
  <c r="C22" i="3"/>
  <c r="C23" i="3"/>
  <c r="C24" i="3"/>
  <c r="C25" i="3"/>
  <c r="C26" i="3"/>
  <c r="C27" i="3"/>
  <c r="C28" i="3"/>
  <c r="C12" i="3"/>
  <c r="C11" i="3"/>
  <c r="C17" i="2"/>
  <c r="C15" i="2"/>
  <c r="C12" i="2"/>
  <c r="C54" i="5"/>
  <c r="D48" i="4" s="1"/>
  <c r="C53" i="5"/>
  <c r="C52" i="5"/>
  <c r="D46" i="4" s="1"/>
  <c r="C51" i="5"/>
  <c r="D45" i="4" s="1"/>
  <c r="C50" i="5"/>
  <c r="D44" i="4" s="1"/>
  <c r="C49" i="5"/>
  <c r="D43" i="4" s="1"/>
  <c r="C48" i="5"/>
  <c r="D42" i="4" s="1"/>
  <c r="C47" i="5"/>
  <c r="D41" i="4" s="1"/>
  <c r="C46" i="5"/>
  <c r="C44" i="5"/>
  <c r="D38" i="4" s="1"/>
  <c r="C43" i="5"/>
  <c r="D37" i="4" s="1"/>
  <c r="C42" i="5"/>
  <c r="C41" i="5"/>
  <c r="D35" i="4" s="1"/>
  <c r="C40" i="5"/>
  <c r="D34" i="4" s="1"/>
  <c r="C39" i="5"/>
  <c r="D33" i="4" s="1"/>
  <c r="C38" i="5"/>
  <c r="D32" i="4" s="1"/>
  <c r="C36" i="5"/>
  <c r="D28" i="4" s="1"/>
  <c r="C35" i="5"/>
  <c r="D27" i="4" s="1"/>
  <c r="C34" i="5"/>
  <c r="D26" i="4" s="1"/>
  <c r="C33" i="5"/>
  <c r="D25" i="4" s="1"/>
  <c r="C32" i="5"/>
  <c r="D24" i="4" s="1"/>
  <c r="C31" i="5"/>
  <c r="D23" i="4" s="1"/>
  <c r="C30" i="5"/>
  <c r="D22" i="4" s="1"/>
  <c r="C29" i="5"/>
  <c r="D21" i="4" s="1"/>
  <c r="C28" i="5"/>
  <c r="D20" i="4" s="1"/>
  <c r="C27" i="5"/>
  <c r="D19" i="4" s="1"/>
  <c r="C26" i="5"/>
  <c r="D18" i="4" s="1"/>
  <c r="C25" i="5"/>
  <c r="D17" i="4" s="1"/>
  <c r="C24" i="5"/>
  <c r="D16" i="4" s="1"/>
  <c r="C23" i="5"/>
  <c r="D15" i="4" s="1"/>
  <c r="C22" i="5"/>
  <c r="C21" i="5"/>
  <c r="D13" i="4" s="1"/>
  <c r="C56" i="5"/>
  <c r="D18" i="2" s="1"/>
  <c r="C20" i="5"/>
  <c r="C17" i="5"/>
  <c r="C16" i="5"/>
  <c r="C15" i="5"/>
  <c r="C14" i="5"/>
  <c r="C12" i="5"/>
  <c r="C11" i="5"/>
  <c r="C10" i="5"/>
  <c r="C9" i="5"/>
  <c r="C8" i="5"/>
  <c r="C7" i="5"/>
  <c r="H13" i="2" s="1"/>
  <c r="C6" i="5"/>
  <c r="D25" i="3" l="1"/>
  <c r="D17" i="3"/>
  <c r="D13" i="3"/>
  <c r="D34" i="3"/>
  <c r="D49" i="3"/>
  <c r="D14" i="4"/>
  <c r="D29" i="4" s="1"/>
  <c r="D13" i="2"/>
  <c r="D36" i="4"/>
  <c r="D37" i="3"/>
  <c r="D77" i="3"/>
  <c r="D100" i="3"/>
  <c r="D96" i="3"/>
  <c r="D92" i="3"/>
  <c r="H16" i="2"/>
  <c r="D44" i="3"/>
  <c r="D40" i="3"/>
  <c r="D36" i="3"/>
  <c r="D32" i="3"/>
  <c r="D88" i="3"/>
  <c r="D84" i="3"/>
  <c r="D80" i="3"/>
  <c r="D108" i="3"/>
  <c r="D104" i="3"/>
  <c r="D75" i="3"/>
  <c r="D63" i="3"/>
  <c r="D59" i="3"/>
  <c r="D55" i="3"/>
  <c r="D51" i="3"/>
  <c r="D26" i="3"/>
  <c r="D23" i="3"/>
  <c r="D33" i="3"/>
  <c r="D42" i="3"/>
  <c r="D46" i="3"/>
  <c r="D62" i="3"/>
  <c r="D41" i="3"/>
  <c r="D28" i="3"/>
  <c r="D16" i="3"/>
  <c r="D56" i="3"/>
  <c r="D27" i="3"/>
  <c r="D31" i="3"/>
  <c r="D12" i="3"/>
  <c r="D22" i="3"/>
  <c r="D18" i="3"/>
  <c r="D14" i="3"/>
  <c r="D66" i="3"/>
  <c r="D70" i="3"/>
  <c r="D76" i="3"/>
  <c r="D72" i="3"/>
  <c r="D45" i="3"/>
  <c r="D24" i="3"/>
  <c r="D64" i="3"/>
  <c r="D52" i="3"/>
  <c r="D68" i="3"/>
  <c r="D74" i="3"/>
  <c r="D20" i="3"/>
  <c r="D60" i="3"/>
  <c r="D19" i="3"/>
  <c r="D15" i="3"/>
  <c r="D47" i="3"/>
  <c r="D43" i="3"/>
  <c r="D39" i="3"/>
  <c r="D35" i="3"/>
  <c r="D71" i="3"/>
  <c r="D67" i="3"/>
  <c r="D73" i="3"/>
  <c r="D29" i="3" l="1"/>
  <c r="D11" i="4"/>
  <c r="D31" i="4" s="1"/>
  <c r="E11" i="4" l="1"/>
  <c r="G8" i="2"/>
  <c r="E31" i="4" l="1"/>
  <c r="D119" i="5"/>
  <c r="C119" i="5" s="1"/>
  <c r="D38" i="3"/>
  <c r="D112" i="3" s="1"/>
  <c r="C45" i="5"/>
  <c r="D16" i="2" s="1"/>
  <c r="D20" i="2" s="1"/>
  <c r="D22" i="2" s="1"/>
  <c r="D39" i="4"/>
  <c r="D112" i="4" s="1"/>
  <c r="D114" i="4" s="1"/>
</calcChain>
</file>

<file path=xl/sharedStrings.xml><?xml version="1.0" encoding="utf-8"?>
<sst xmlns="http://schemas.openxmlformats.org/spreadsheetml/2006/main" count="647" uniqueCount="636">
  <si>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</si>
  <si>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</si>
  <si>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</si>
  <si>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</si>
  <si>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</si>
  <si>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</si>
  <si>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</si>
  <si>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</si>
  <si>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</si>
  <si>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</si>
  <si>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</si>
  <si>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</si>
  <si>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</si>
  <si>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</si>
  <si>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</si>
  <si>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</si>
  <si>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</si>
  <si>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</si>
  <si>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</si>
  <si>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</si>
  <si>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</si>
  <si>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</si>
  <si>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</si>
  <si>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</si>
  <si>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</si>
  <si>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</si>
  <si>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</si>
  <si>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</si>
  <si>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</si>
  <si>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</si>
  <si>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</si>
  <si>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</si>
  <si>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</si>
  <si>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</si>
  <si>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</si>
  <si>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</si>
  <si>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</si>
  <si>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</si>
  <si>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</si>
  <si>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</si>
  <si>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</si>
  <si>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</si>
  <si>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</si>
  <si>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</si>
  <si>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</si>
  <si>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</si>
  <si>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</si>
  <si>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</si>
  <si>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</si>
  <si>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</si>
  <si>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</si>
  <si>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</si>
  <si>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</si>
  <si>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</si>
  <si>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</si>
  <si>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</si>
  <si>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</si>
  <si>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</si>
  <si>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</si>
  <si>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</si>
  <si>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</si>
  <si>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</si>
  <si>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</si>
  <si>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</si>
  <si>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</si>
  <si>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</si>
  <si>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</si>
  <si>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</si>
  <si>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</si>
  <si>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</si>
  <si>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</si>
  <si>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</si>
  <si>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</si>
  <si>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</si>
  <si>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</si>
  <si>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</si>
  <si>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</si>
  <si>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</si>
  <si>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</si>
  <si>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</si>
  <si>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</si>
  <si>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</si>
  <si>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</si>
  <si>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</si>
  <si>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</si>
  <si>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</si>
  <si>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</si>
  <si>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</si>
  <si>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</si>
  <si>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</si>
  <si>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</si>
  <si>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</si>
  <si>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</si>
  <si>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</si>
  <si>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</si>
  <si>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</si>
  <si>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</si>
  <si>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</si>
  <si>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</si>
  <si>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</si>
  <si>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</si>
  <si>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</si>
  <si>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</si>
  <si>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</si>
  <si>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</si>
  <si>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</si>
  <si>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</si>
  <si>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</si>
  <si>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</si>
  <si>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</si>
  <si>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</si>
  <si>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</si>
  <si>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</si>
  <si>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</si>
  <si>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</si>
  <si>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</si>
  <si>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</si>
  <si>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</si>
  <si>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</si>
  <si>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</si>
  <si>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</si>
  <si>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</si>
  <si>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</si>
  <si>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</si>
  <si>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</si>
  <si>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</si>
  <si>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</si>
  <si>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</si>
  <si>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</si>
  <si>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</si>
  <si>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</si>
  <si>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</si>
  <si>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</si>
  <si>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</si>
  <si>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</si>
  <si>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</si>
  <si>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</si>
  <si>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</si>
  <si>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</si>
  <si>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</si>
  <si>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</si>
  <si>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</si>
  <si>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</si>
  <si>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</si>
  <si>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</si>
  <si>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</si>
  <si>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</si>
  <si>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</si>
  <si>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</si>
  <si>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</si>
  <si>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</si>
  <si>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</si>
  <si>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</si>
  <si>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</si>
  <si>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</si>
  <si>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</si>
  <si>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</si>
  <si>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</si>
  <si>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</si>
  <si>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</si>
  <si>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</si>
  <si>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</si>
  <si>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</si>
  <si>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</si>
  <si>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</si>
  <si>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</si>
  <si>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</si>
  <si>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#168</t>
  </si>
  <si>
    <t>#169</t>
  </si>
  <si>
    <t>#170</t>
  </si>
  <si>
    <t>#171</t>
  </si>
  <si>
    <t>#172</t>
  </si>
  <si>
    <t>#173</t>
  </si>
  <si>
    <t>#174</t>
  </si>
  <si>
    <t>#175</t>
  </si>
  <si>
    <t>#176</t>
  </si>
  <si>
    <t>#177</t>
  </si>
  <si>
    <t>#178</t>
  </si>
  <si>
    <t>#179</t>
  </si>
  <si>
    <t>#180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</si>
  <si>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</si>
  <si>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</si>
  <si>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</si>
  <si>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</si>
  <si>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</si>
  <si>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</si>
  <si>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</si>
  <si>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</si>
  <si>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</si>
  <si>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</si>
  <si>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</si>
  <si>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</si>
  <si>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</si>
  <si>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</si>
  <si>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</si>
  <si>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#196</t>
  </si>
  <si>
    <t>#197</t>
  </si>
  <si>
    <t>#198</t>
  </si>
  <si>
    <t>#199</t>
  </si>
  <si>
    <t>#200</t>
  </si>
  <si>
    <t>#201</t>
  </si>
  <si>
    <t>#202</t>
  </si>
  <si>
    <t>#203</t>
  </si>
  <si>
    <t>#204</t>
  </si>
  <si>
    <t>#205</t>
  </si>
  <si>
    <t>#206</t>
  </si>
  <si>
    <t>#207</t>
  </si>
  <si>
    <t>#208</t>
  </si>
  <si>
    <t>#209</t>
  </si>
  <si>
    <t>#210</t>
  </si>
  <si>
    <t>#211</t>
  </si>
  <si>
    <t>#212</t>
  </si>
  <si>
    <t>#213</t>
  </si>
  <si>
    <t>#214</t>
  </si>
  <si>
    <t>#215</t>
  </si>
  <si>
    <t>#216</t>
  </si>
  <si>
    <t>#217</t>
  </si>
  <si>
    <t>#218</t>
  </si>
  <si>
    <t>#219</t>
  </si>
  <si>
    <t>#220</t>
  </si>
  <si>
    <t>#221</t>
  </si>
  <si>
    <t>#222</t>
  </si>
  <si>
    <t>#223</t>
  </si>
  <si>
    <t>#224</t>
  </si>
  <si>
    <t>#225</t>
  </si>
  <si>
    <t>#226</t>
  </si>
  <si>
    <t>#227</t>
  </si>
  <si>
    <t>#228</t>
  </si>
  <si>
    <t>#229</t>
  </si>
  <si>
    <t>#230</t>
  </si>
  <si>
    <t>#231</t>
  </si>
  <si>
    <t>#232</t>
  </si>
  <si>
    <t>#233</t>
  </si>
  <si>
    <t>#234</t>
  </si>
  <si>
    <t>#235</t>
  </si>
  <si>
    <t>#236</t>
  </si>
  <si>
    <t>#237</t>
  </si>
  <si>
    <t>#238</t>
  </si>
  <si>
    <t>#239</t>
  </si>
  <si>
    <t>#240</t>
  </si>
  <si>
    <t>#241</t>
  </si>
  <si>
    <t>#242</t>
  </si>
  <si>
    <t>#243</t>
  </si>
  <si>
    <t>#244</t>
  </si>
  <si>
    <t>#245</t>
  </si>
  <si>
    <t>#246</t>
  </si>
  <si>
    <t>#247</t>
  </si>
  <si>
    <t>#248</t>
  </si>
  <si>
    <t>#249</t>
  </si>
  <si>
    <t>#250</t>
  </si>
  <si>
    <t>#251</t>
  </si>
  <si>
    <t>#252</t>
  </si>
  <si>
    <t>#253</t>
  </si>
  <si>
    <t>#254</t>
  </si>
  <si>
    <t>#255</t>
  </si>
  <si>
    <t>#256</t>
  </si>
  <si>
    <t>#257</t>
  </si>
  <si>
    <t>#258</t>
  </si>
  <si>
    <t>#259</t>
  </si>
  <si>
    <t>#260</t>
  </si>
  <si>
    <t>#261</t>
  </si>
  <si>
    <t>#262</t>
  </si>
  <si>
    <t>#263</t>
  </si>
  <si>
    <t>#264</t>
  </si>
  <si>
    <t>#265</t>
  </si>
  <si>
    <t>#266</t>
  </si>
  <si>
    <t>#267</t>
  </si>
  <si>
    <t>#268</t>
  </si>
  <si>
    <t>#269</t>
  </si>
  <si>
    <t>#270</t>
  </si>
  <si>
    <t>#271</t>
  </si>
  <si>
    <t>#272</t>
  </si>
  <si>
    <t>#273</t>
  </si>
  <si>
    <t>#274</t>
  </si>
  <si>
    <t>#275</t>
  </si>
  <si>
    <t>#276</t>
  </si>
  <si>
    <t>#277</t>
  </si>
  <si>
    <t>#278</t>
  </si>
  <si>
    <t>#279</t>
  </si>
  <si>
    <t>#280</t>
  </si>
  <si>
    <t>#281</t>
  </si>
  <si>
    <t>#282</t>
  </si>
  <si>
    <t>#283</t>
  </si>
  <si>
    <t>#284</t>
  </si>
  <si>
    <t>#285</t>
  </si>
  <si>
    <t>#286</t>
  </si>
  <si>
    <t>#287</t>
  </si>
  <si>
    <t>#288</t>
  </si>
  <si>
    <t>#289</t>
  </si>
  <si>
    <t>#290</t>
  </si>
  <si>
    <t>#291</t>
  </si>
  <si>
    <t>#292</t>
  </si>
  <si>
    <t>#293</t>
  </si>
  <si>
    <t>#294</t>
  </si>
  <si>
    <t>#295</t>
  </si>
  <si>
    <t>#296</t>
  </si>
  <si>
    <t>#297</t>
  </si>
  <si>
    <t>#298</t>
  </si>
  <si>
    <t>#299</t>
  </si>
  <si>
    <t>#300</t>
  </si>
  <si>
    <t>#301</t>
  </si>
  <si>
    <t>#302</t>
  </si>
  <si>
    <t>#303</t>
  </si>
  <si>
    <t>#304</t>
  </si>
  <si>
    <t>#305</t>
  </si>
  <si>
    <t>#306</t>
  </si>
  <si>
    <t>#307</t>
  </si>
  <si>
    <t>#308</t>
  </si>
  <si>
    <t>#309</t>
  </si>
  <si>
    <t>#310</t>
  </si>
  <si>
    <t>#311</t>
  </si>
  <si>
    <t>#312</t>
  </si>
  <si>
    <t>#313</t>
  </si>
  <si>
    <t>#314</t>
  </si>
  <si>
    <t>#315</t>
  </si>
  <si>
    <t>#316</t>
  </si>
  <si>
    <t>#317</t>
  </si>
  <si>
    <t>#318</t>
  </si>
  <si>
    <t>#319</t>
  </si>
  <si>
    <t>#320</t>
  </si>
  <si>
    <t>#321</t>
  </si>
  <si>
    <t>#322</t>
  </si>
  <si>
    <t>#323</t>
  </si>
  <si>
    <t>#324</t>
  </si>
  <si>
    <t>#325</t>
  </si>
  <si>
    <t>#326</t>
  </si>
  <si>
    <t>#327</t>
  </si>
  <si>
    <t>#328</t>
  </si>
  <si>
    <t>#329</t>
  </si>
  <si>
    <t>#330</t>
  </si>
  <si>
    <t>#331</t>
  </si>
  <si>
    <t>#332</t>
  </si>
  <si>
    <t>#333</t>
  </si>
  <si>
    <t>#334</t>
  </si>
  <si>
    <t>#335</t>
  </si>
  <si>
    <t>#336</t>
  </si>
  <si>
    <t>#337</t>
  </si>
  <si>
    <t>#338</t>
  </si>
  <si>
    <t>#339</t>
  </si>
  <si>
    <t>#340</t>
  </si>
  <si>
    <t>#341</t>
  </si>
  <si>
    <t>#342</t>
  </si>
  <si>
    <t>#343</t>
  </si>
  <si>
    <t>#344</t>
  </si>
  <si>
    <t>#345</t>
  </si>
  <si>
    <t>#346</t>
  </si>
  <si>
    <t>#347</t>
  </si>
  <si>
    <t>#348</t>
  </si>
  <si>
    <t>#349</t>
  </si>
  <si>
    <t>#350</t>
  </si>
  <si>
    <t>#351</t>
  </si>
  <si>
    <t>#352</t>
  </si>
  <si>
    <t>#353</t>
  </si>
  <si>
    <t>#354</t>
  </si>
  <si>
    <t>#355</t>
  </si>
  <si>
    <t>#356</t>
  </si>
  <si>
    <t>#357</t>
  </si>
  <si>
    <t>#358</t>
  </si>
  <si>
    <t>#359</t>
  </si>
  <si>
    <t>#360</t>
  </si>
  <si>
    <t>#361</t>
  </si>
  <si>
    <t>#362</t>
  </si>
  <si>
    <t>#363</t>
  </si>
  <si>
    <t>#364</t>
  </si>
  <si>
    <t>#365</t>
  </si>
  <si>
    <t>#366</t>
  </si>
  <si>
    <t>#367</t>
  </si>
  <si>
    <t>#368</t>
  </si>
  <si>
    <t>#369</t>
  </si>
  <si>
    <t>#370</t>
  </si>
  <si>
    <t>#371</t>
  </si>
  <si>
    <t>#372</t>
  </si>
  <si>
    <t>#373</t>
  </si>
  <si>
    <t>#374</t>
  </si>
  <si>
    <t>#375</t>
  </si>
  <si>
    <t>#376</t>
  </si>
  <si>
    <t>#377</t>
  </si>
  <si>
    <t>#378</t>
  </si>
  <si>
    <t>#379</t>
  </si>
  <si>
    <t>#380</t>
  </si>
  <si>
    <t>#381</t>
  </si>
  <si>
    <t>#382</t>
  </si>
  <si>
    <t>#383</t>
  </si>
  <si>
    <t>#384</t>
  </si>
  <si>
    <t>#385</t>
  </si>
  <si>
    <t>#386</t>
  </si>
  <si>
    <t>#387</t>
  </si>
  <si>
    <t>#388</t>
  </si>
  <si>
    <t>#389</t>
  </si>
  <si>
    <t>#390</t>
  </si>
  <si>
    <t>#391</t>
  </si>
  <si>
    <t>#392</t>
  </si>
  <si>
    <t>#393</t>
  </si>
  <si>
    <t>#394</t>
  </si>
  <si>
    <t>#395</t>
  </si>
  <si>
    <t>#396</t>
  </si>
  <si>
    <t>#397</t>
  </si>
  <si>
    <t>#398</t>
  </si>
  <si>
    <t>#399</t>
  </si>
  <si>
    <t>#400</t>
  </si>
  <si>
    <t>#401</t>
  </si>
  <si>
    <t>#402</t>
  </si>
  <si>
    <t>#403</t>
  </si>
  <si>
    <t>#404</t>
  </si>
  <si>
    <t>#405</t>
  </si>
  <si>
    <t>#406</t>
  </si>
  <si>
    <t>#407</t>
  </si>
  <si>
    <t>#408</t>
  </si>
  <si>
    <t>#409</t>
  </si>
  <si>
    <t>#410</t>
  </si>
  <si>
    <t>#411</t>
  </si>
  <si>
    <t>#412</t>
  </si>
  <si>
    <t>#413</t>
  </si>
  <si>
    <t>#414</t>
  </si>
  <si>
    <t>#415</t>
  </si>
  <si>
    <t>#416</t>
  </si>
  <si>
    <t>#417</t>
  </si>
  <si>
    <t>#418</t>
  </si>
  <si>
    <t>#419</t>
  </si>
  <si>
    <t>#420</t>
  </si>
  <si>
    <t>#421</t>
  </si>
  <si>
    <t>#422</t>
  </si>
  <si>
    <t>#423</t>
  </si>
  <si>
    <t>#424</t>
  </si>
  <si>
    <t>#425</t>
  </si>
  <si>
    <t>#426</t>
  </si>
  <si>
    <t>#427</t>
  </si>
  <si>
    <t>#428</t>
  </si>
  <si>
    <t>#429</t>
  </si>
  <si>
    <t>#430</t>
  </si>
  <si>
    <t>#431</t>
  </si>
  <si>
    <t>#432</t>
  </si>
  <si>
    <t>#433</t>
  </si>
  <si>
    <t>#434</t>
  </si>
  <si>
    <t>#435</t>
  </si>
  <si>
    <t>#436</t>
  </si>
  <si>
    <t>#437</t>
  </si>
  <si>
    <t>#438</t>
  </si>
  <si>
    <t>#439</t>
  </si>
  <si>
    <t>#440</t>
  </si>
  <si>
    <t>#441</t>
  </si>
  <si>
    <t>#442</t>
  </si>
  <si>
    <t>#443</t>
  </si>
  <si>
    <t>#444</t>
  </si>
  <si>
    <t>#445</t>
  </si>
  <si>
    <t>#446</t>
  </si>
  <si>
    <t>#447</t>
  </si>
  <si>
    <t>#448</t>
  </si>
  <si>
    <t>#449</t>
  </si>
  <si>
    <t>#450</t>
  </si>
  <si>
    <t>#451</t>
  </si>
  <si>
    <t>#452</t>
  </si>
  <si>
    <t>#453</t>
  </si>
  <si>
    <t>#454</t>
  </si>
  <si>
    <t>#455</t>
  </si>
  <si>
    <t>#456</t>
  </si>
  <si>
    <t>#457</t>
  </si>
  <si>
    <t>#458</t>
  </si>
  <si>
    <t>#459</t>
  </si>
  <si>
    <t>#460</t>
  </si>
  <si>
    <t>#461</t>
  </si>
  <si>
    <t>#462</t>
  </si>
  <si>
    <t>#463</t>
  </si>
  <si>
    <t>#464</t>
  </si>
  <si>
    <t>#465</t>
  </si>
  <si>
    <t>#466</t>
  </si>
  <si>
    <t>#467</t>
  </si>
  <si>
    <t>#468</t>
  </si>
  <si>
    <t>#469</t>
  </si>
  <si>
    <t>#470</t>
  </si>
  <si>
    <t>#471</t>
  </si>
  <si>
    <t>#472</t>
  </si>
  <si>
    <t>#473</t>
  </si>
  <si>
    <t>#474</t>
  </si>
  <si>
    <t>#475</t>
  </si>
  <si>
    <t>#476</t>
  </si>
  <si>
    <t>#477</t>
  </si>
  <si>
    <t>#478</t>
  </si>
  <si>
    <t>#479</t>
  </si>
  <si>
    <t>#480</t>
  </si>
  <si>
    <t>#481</t>
  </si>
  <si>
    <t>#482</t>
  </si>
  <si>
    <t>#483</t>
  </si>
  <si>
    <t>#484</t>
  </si>
  <si>
    <t>#485</t>
  </si>
  <si>
    <t>#486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</si>
  <si>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</si>
  <si>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</si>
  <si>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</si>
  <si>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</si>
  <si>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</si>
  <si>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</si>
  <si>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</si>
  <si>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</si>
  <si>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</si>
  <si>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</si>
  <si>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#497</t>
  </si>
  <si>
    <t>#498</t>
  </si>
  <si>
    <t>#499</t>
  </si>
  <si>
    <t>#500</t>
  </si>
  <si>
    <t>BALANSE</t>
  </si>
  <si>
    <t>Eiendeler</t>
  </si>
  <si>
    <t>IB</t>
  </si>
  <si>
    <t>UB</t>
  </si>
  <si>
    <t>1300 Lån til eksterne</t>
  </si>
  <si>
    <t>1400 Varelager</t>
  </si>
  <si>
    <t>1500 Fordringer</t>
  </si>
  <si>
    <t>1550 Interne fordringer</t>
  </si>
  <si>
    <t>1900 Kontanter</t>
  </si>
  <si>
    <t>1910 Brukskonto</t>
  </si>
  <si>
    <t>1920 Sparekonto</t>
  </si>
  <si>
    <t>Egenkapital og gjeld</t>
  </si>
  <si>
    <t>2050 Egenkapital</t>
  </si>
  <si>
    <t>2400 Leverandørgjeld</t>
  </si>
  <si>
    <t>2910 Gjeld til interne (utlegg)</t>
  </si>
  <si>
    <t>2950 Annen gjeld</t>
  </si>
  <si>
    <t>RESULTAT</t>
  </si>
  <si>
    <t>Inntekter</t>
  </si>
  <si>
    <t>6800 Kontorrekvisita</t>
  </si>
  <si>
    <t>6900 Telefon</t>
  </si>
  <si>
    <t>6940 Porto</t>
  </si>
  <si>
    <t>7740 Øredifferanse</t>
  </si>
  <si>
    <t>7790 Annen kostnad, fradragsberettiget</t>
  </si>
  <si>
    <r>
      <t xml:space="preserve">BILAGSNUMMER </t>
    </r>
    <r>
      <rPr>
        <b/>
        <sz val="12"/>
        <color theme="0"/>
        <rFont val="Wingdings"/>
        <charset val="2"/>
      </rPr>
      <t></t>
    </r>
  </si>
  <si>
    <r>
      <rPr>
        <b/>
        <sz val="12"/>
        <color theme="1"/>
        <rFont val="Cambria"/>
        <family val="1"/>
      </rPr>
      <t xml:space="preserve">Dato </t>
    </r>
    <r>
      <rPr>
        <sz val="12"/>
        <color theme="1"/>
        <rFont val="Wingdings"/>
        <charset val="2"/>
      </rPr>
      <t></t>
    </r>
  </si>
  <si>
    <r>
      <rPr>
        <b/>
        <sz val="12"/>
        <color theme="1"/>
        <rFont val="Cambria"/>
        <family val="1"/>
      </rPr>
      <t xml:space="preserve">Forklaring </t>
    </r>
    <r>
      <rPr>
        <sz val="12"/>
        <color theme="1"/>
        <rFont val="Wingdings"/>
        <charset val="2"/>
      </rPr>
      <t></t>
    </r>
  </si>
  <si>
    <t>RESULTATOPPSTILLING</t>
  </si>
  <si>
    <t>BALANSEOPPSTILLING</t>
  </si>
  <si>
    <t>Sum inntekter</t>
  </si>
  <si>
    <t>Sum Eiendeler</t>
  </si>
  <si>
    <t>Sum EK og gjeld</t>
  </si>
  <si>
    <t>Sum utgifter</t>
  </si>
  <si>
    <t>PERIODENS RESULTAT</t>
  </si>
  <si>
    <t>Kommentar</t>
  </si>
  <si>
    <t>[i]</t>
  </si>
  <si>
    <t>Sum kostnader</t>
  </si>
  <si>
    <t>Kostnader</t>
  </si>
  <si>
    <t>RESULTATRAPPORT</t>
  </si>
  <si>
    <t>BUDSJETT</t>
  </si>
  <si>
    <t>3110 Salg utstyr</t>
  </si>
  <si>
    <t>3120 Sponsorinntekter</t>
  </si>
  <si>
    <t>3400 Tilskudd fra Velferdstinget</t>
  </si>
  <si>
    <t>3440 Tilskudd fra NIF</t>
  </si>
  <si>
    <t>3480 Tildelt Gruppebevilgning</t>
  </si>
  <si>
    <t>3490 Andre tilskudd</t>
  </si>
  <si>
    <t>3610 Leieinntekter studenter/KSI-hytta</t>
  </si>
  <si>
    <t>3630 Leieinntekter gruppeutstyr</t>
  </si>
  <si>
    <t>3900 Annen ekstraordinære inntekter</t>
  </si>
  <si>
    <t>3910 OSI kontingent</t>
  </si>
  <si>
    <t>3920 Medlemskontingent</t>
  </si>
  <si>
    <t>3940 Kursavgifter</t>
  </si>
  <si>
    <t>3950 Egenandeler</t>
  </si>
  <si>
    <t>3960 Stevneinntekter</t>
  </si>
  <si>
    <t>3970 Dugnadsinntekter</t>
  </si>
  <si>
    <t>3990 Andre inntekter</t>
  </si>
  <si>
    <t>3991 Udokumenterte inntekter</t>
  </si>
  <si>
    <t>Lønnskostnader</t>
  </si>
  <si>
    <t>5010 Lønn ansatte</t>
  </si>
  <si>
    <t>5011 Div lønn u/FP</t>
  </si>
  <si>
    <t>5020 Feriepenger</t>
  </si>
  <si>
    <t>5090 Påløpt ikke utbetalt lønn</t>
  </si>
  <si>
    <t>5250 Koll.pensjonsforsikring</t>
  </si>
  <si>
    <t>5270 EKOM arb taker abonnement</t>
  </si>
  <si>
    <t>5290 Motkonto for gruppe 52</t>
  </si>
  <si>
    <t>5310 Trekkpl bilgodtgjørelse</t>
  </si>
  <si>
    <t>5330 Godtgjørelse til styre- og bedriftforsamlinger</t>
  </si>
  <si>
    <t>5350 Godtgjørelse til dommere</t>
  </si>
  <si>
    <t>5400 Arbeidsgiveravgift</t>
  </si>
  <si>
    <t>5411 Arbeidsgiveravgift på feriepenger</t>
  </si>
  <si>
    <t>5510 Overtidsmat etter regning</t>
  </si>
  <si>
    <t>5900 Gaver til ansatte</t>
  </si>
  <si>
    <t>5910 Kantinekostnad</t>
  </si>
  <si>
    <t>5945 OTP</t>
  </si>
  <si>
    <t>5990 Annen personalkostnad</t>
  </si>
  <si>
    <t>4110 Kjøp utstyr for videresalg</t>
  </si>
  <si>
    <t>4120 Idrettsmatr./utstyr til eget bruk</t>
  </si>
  <si>
    <t>4150 Kostnader idrettsanlegg</t>
  </si>
  <si>
    <t>4200 Kontingent og lisens</t>
  </si>
  <si>
    <t>4300 Premier</t>
  </si>
  <si>
    <t>4350 Svinn, tap</t>
  </si>
  <si>
    <t>4500 Fremmedytelse, innlede instruktører osv</t>
  </si>
  <si>
    <t>4510 Utbetalt til medlemmer</t>
  </si>
  <si>
    <t>4590 Beholdningsendring</t>
  </si>
  <si>
    <t>4700 Leie idrettsanlegg</t>
  </si>
  <si>
    <t>4800 Utgifter skisamlinger/idrettsarr.</t>
  </si>
  <si>
    <t>4990 Sosiale tilstellinger</t>
  </si>
  <si>
    <t>6010 Avskrivninger</t>
  </si>
  <si>
    <t>6015 Avskrivninger på maskinger</t>
  </si>
  <si>
    <t>6100 Frakt transportkostnad og forsikring ved</t>
  </si>
  <si>
    <t>6110 Toll og spedisjonskostnad ved vareforsendelse</t>
  </si>
  <si>
    <t>6300 Leie lokale</t>
  </si>
  <si>
    <t>6320 Renovasjon, vann, avlop og lignende</t>
  </si>
  <si>
    <t>6340 Lys, varme</t>
  </si>
  <si>
    <t>6360 Renhold</t>
  </si>
  <si>
    <t>6390 Annen kostnad lokaler</t>
  </si>
  <si>
    <t>6420 Leie datautstyr</t>
  </si>
  <si>
    <t>6440 Leasing / leie bil</t>
  </si>
  <si>
    <t>6490 Annen leiekostnad</t>
  </si>
  <si>
    <t>6540 Inventar</t>
  </si>
  <si>
    <t>6550 Driftsmateriale</t>
  </si>
  <si>
    <t>6570 Arbeidsklær og verneutstyr</t>
  </si>
  <si>
    <t>66xx Rep/vedl.hold hytter</t>
  </si>
  <si>
    <t>6620 Reparasjon og vedlikehold utstyr</t>
  </si>
  <si>
    <t>6700 Honorar revisjon</t>
  </si>
  <si>
    <t>6712 Honorar regnskap</t>
  </si>
  <si>
    <t>6730 Idrettsfaglig bistand</t>
  </si>
  <si>
    <t>6790 Annen fremmed tjeneste</t>
  </si>
  <si>
    <t>6810 Data/EDB-kostnad</t>
  </si>
  <si>
    <t>6811 Programvare, servere- og domene osv</t>
  </si>
  <si>
    <t>6820 Trykksak</t>
  </si>
  <si>
    <t>6840 Aviser, tidsskrifter, bøker</t>
  </si>
  <si>
    <t>6860 Møte, kurs, oppdatering</t>
  </si>
  <si>
    <t>7100 Bilgodtgjørelse, oppgavepliktig</t>
  </si>
  <si>
    <t>7101 Passasjertillegg</t>
  </si>
  <si>
    <t>7110 Passasjergodtgjørelse</t>
  </si>
  <si>
    <t>7140 Reisekostnad, ikke oppgavepliktig</t>
  </si>
  <si>
    <t>7150 Diettkostnad, ikke oppgavepliktig</t>
  </si>
  <si>
    <t>7300 Salgskostnad</t>
  </si>
  <si>
    <t>7320 Reklamekostnad</t>
  </si>
  <si>
    <t>7350 Representasjon, fradragsberettiget</t>
  </si>
  <si>
    <t>7400 Kontigent, fradragsberettiget</t>
  </si>
  <si>
    <t>7410 Kontingent og lisens</t>
  </si>
  <si>
    <t>7420 Gaver</t>
  </si>
  <si>
    <t>7430 Gaver, ikke fradragsberettiget</t>
  </si>
  <si>
    <t>7500 Forsikringspremie</t>
  </si>
  <si>
    <t>7510 Medlemsforsikring</t>
  </si>
  <si>
    <t>7700 Kostnader styremøter, årsmøter osv</t>
  </si>
  <si>
    <t>7750 Eiendoms- og festeavgift</t>
  </si>
  <si>
    <t>7770 Bank</t>
  </si>
  <si>
    <t>7791 Annen kostnad, ikke fradragsberettiget</t>
  </si>
  <si>
    <t>7830 Konstatert tap på fordringer</t>
  </si>
  <si>
    <t>7831 Endring i avsetning tap på fordringer</t>
  </si>
  <si>
    <t>Driftskostnader</t>
  </si>
  <si>
    <t>Sum lønnskostnader</t>
  </si>
  <si>
    <t xml:space="preserve">Sum  </t>
  </si>
  <si>
    <t>Sum driftskostnader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</si>
</sst>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9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2"/>
      <color theme="0"/>
      <name val="Wingdings"/>
      <charset val="2"/>
    </font>
    <font>
      <sz val="12"/>
      <color theme="1"/>
      <name val="Wingdings"/>
      <charset val="2"/>
    </font>
    <font>
      <b/>
      <sz val="24"/>
      <color theme="0"/>
      <name val="Cambria"/>
      <family val="1"/>
    </font>
    <font>
      <b/>
      <sz val="16"/>
      <color theme="1"/>
      <name val="Cambria"/>
      <family val="1"/>
    </font>
    <font>
      <b/>
      <sz val="16"/>
      <name val="Cambria"/>
      <family val="1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5" tint="-0.499984740745262"/>
      <name val="Cambria"/>
      <family val="1"/>
    </font>
    <font>
      <b/>
      <sz val="12"/>
      <color theme="4" tint="-0.499984740745262"/>
      <name val="Cambria"/>
      <family val="1"/>
    </font>
    <font>
      <b/>
      <sz val="12"/>
      <color theme="4" tint="0.39997558519241921"/>
      <name val="Cambria"/>
      <family val="1"/>
    </font>
    <font>
      <sz val="12"/>
      <color theme="0"/>
      <name val="Cambria"/>
      <family val="1"/>
    </font>
    <font>
      <i/>
      <sz val="12"/>
      <name val="Cambria"/>
      <family val="1"/>
    </font>
    <font>
      <sz val="11"/>
      <name val="Calibri"/>
      <family val="2"/>
      <scheme val="minor"/>
    </font>
    <font>
      <sz val="12"/>
      <color theme="1" tint="4.9989318521683403E-2"/>
      <name val="Cambria"/>
      <family val="1"/>
    </font>
    <font>
      <b/>
      <sz val="10"/>
      <name val="Cambria"/>
      <family val="1"/>
    </font>
    <font>
      <sz val="10"/>
      <color theme="1" tint="4.9989318521683403E-2"/>
      <name val="Cambria"/>
      <family val="1"/>
    </font>
    <font>
      <sz val="10"/>
      <name val="Cambria"/>
      <family val="1"/>
    </font>
    <font>
      <b/>
      <sz val="10"/>
      <color theme="1" tint="4.9989318521683403E-2"/>
      <name val="Cambria"/>
      <family val="1"/>
    </font>
    <font>
      <b/>
      <sz val="36"/>
      <color theme="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0" fontId="4" fillId="12" borderId="0" xfId="0" applyFont="1" applyFill="1"/>
    <xf numFmtId="0" fontId="3" fillId="12" borderId="0" xfId="0" applyFont="1" applyFill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/>
    </xf>
    <xf numFmtId="4" fontId="7" fillId="8" borderId="9" xfId="1" applyNumberFormat="1" applyFont="1" applyFill="1" applyBorder="1" applyAlignment="1">
      <alignment horizontal="center"/>
    </xf>
    <xf numFmtId="4" fontId="0" fillId="0" borderId="0" xfId="0" applyNumberFormat="1"/>
    <xf numFmtId="4" fontId="0" fillId="10" borderId="0" xfId="0" applyNumberFormat="1" applyFill="1"/>
    <xf numFmtId="4" fontId="0" fillId="0" borderId="3" xfId="0" applyNumberFormat="1" applyBorder="1"/>
    <xf numFmtId="4" fontId="4" fillId="0" borderId="0" xfId="0" applyNumberFormat="1" applyFont="1"/>
    <xf numFmtId="4" fontId="11" fillId="0" borderId="10" xfId="0" applyNumberFormat="1" applyFont="1" applyBorder="1"/>
    <xf numFmtId="4" fontId="11" fillId="4" borderId="10" xfId="0" applyNumberFormat="1" applyFont="1" applyFill="1" applyBorder="1"/>
    <xf numFmtId="0" fontId="4" fillId="0" borderId="35" xfId="0" applyFont="1" applyBorder="1"/>
    <xf numFmtId="0" fontId="4" fillId="0" borderId="37" xfId="0" applyFont="1" applyBorder="1"/>
    <xf numFmtId="4" fontId="23" fillId="9" borderId="4" xfId="0" applyNumberFormat="1" applyFont="1" applyFill="1" applyBorder="1" applyAlignment="1">
      <alignment horizontal="center" vertical="center"/>
    </xf>
    <xf numFmtId="4" fontId="4" fillId="7" borderId="12" xfId="1" applyNumberFormat="1" applyFont="1" applyFill="1" applyBorder="1" applyAlignment="1">
      <alignment horizontal="center"/>
    </xf>
    <xf numFmtId="4" fontId="4" fillId="4" borderId="10" xfId="0" applyNumberFormat="1" applyFont="1" applyFill="1" applyBorder="1"/>
    <xf numFmtId="4" fontId="4" fillId="6" borderId="16" xfId="1" applyNumberFormat="1" applyFont="1" applyFill="1" applyBorder="1"/>
    <xf numFmtId="4" fontId="4" fillId="4" borderId="13" xfId="1" applyNumberFormat="1" applyFont="1" applyFill="1" applyBorder="1" applyAlignment="1">
      <alignment horizontal="center"/>
    </xf>
    <xf numFmtId="4" fontId="4" fillId="8" borderId="13" xfId="1" applyNumberFormat="1" applyFont="1" applyFill="1" applyBorder="1" applyAlignment="1">
      <alignment horizontal="center"/>
    </xf>
    <xf numFmtId="4" fontId="4" fillId="8" borderId="9" xfId="1" applyNumberFormat="1" applyFont="1" applyFill="1" applyBorder="1" applyAlignment="1">
      <alignment horizontal="center"/>
    </xf>
    <xf numFmtId="49" fontId="9" fillId="0" borderId="0" xfId="0" applyNumberFormat="1" applyFont="1"/>
    <xf numFmtId="4" fontId="9" fillId="0" borderId="0" xfId="0" applyNumberFormat="1" applyFont="1"/>
    <xf numFmtId="4" fontId="11" fillId="4" borderId="13" xfId="0" applyNumberFormat="1" applyFont="1" applyFill="1" applyBorder="1" applyAlignment="1">
      <alignment horizontal="center"/>
    </xf>
    <xf numFmtId="4" fontId="11" fillId="0" borderId="13" xfId="1" applyNumberFormat="1" applyFont="1" applyBorder="1"/>
    <xf numFmtId="4" fontId="24" fillId="0" borderId="0" xfId="0" applyNumberFormat="1" applyFont="1"/>
    <xf numFmtId="4" fontId="26" fillId="0" borderId="0" xfId="0" applyNumberFormat="1" applyFont="1"/>
    <xf numFmtId="4" fontId="27" fillId="8" borderId="10" xfId="0" applyNumberFormat="1" applyFont="1" applyFill="1" applyBorder="1"/>
    <xf numFmtId="4" fontId="27" fillId="8" borderId="13" xfId="0" applyNumberFormat="1" applyFont="1" applyFill="1" applyBorder="1" applyAlignment="1">
      <alignment horizontal="center"/>
    </xf>
    <xf numFmtId="4" fontId="28" fillId="0" borderId="15" xfId="0" applyNumberFormat="1" applyFont="1" applyBorder="1"/>
    <xf numFmtId="4" fontId="28" fillId="0" borderId="14" xfId="1" applyNumberFormat="1" applyFont="1" applyBorder="1"/>
    <xf numFmtId="4" fontId="29" fillId="0" borderId="15" xfId="0" applyNumberFormat="1" applyFont="1" applyBorder="1"/>
    <xf numFmtId="4" fontId="27" fillId="0" borderId="19" xfId="0" applyNumberFormat="1" applyFont="1" applyBorder="1"/>
    <xf numFmtId="4" fontId="30" fillId="0" borderId="14" xfId="1" applyNumberFormat="1" applyFont="1" applyBorder="1"/>
    <xf numFmtId="4" fontId="27" fillId="0" borderId="2" xfId="0" applyNumberFormat="1" applyFont="1" applyBorder="1"/>
    <xf numFmtId="4" fontId="30" fillId="0" borderId="15" xfId="0" applyNumberFormat="1" applyFont="1" applyBorder="1"/>
    <xf numFmtId="4" fontId="27" fillId="0" borderId="26" xfId="0" applyNumberFormat="1" applyFont="1" applyBorder="1"/>
    <xf numFmtId="4" fontId="2" fillId="9" borderId="1" xfId="1" applyNumberFormat="1" applyFont="1" applyFill="1" applyBorder="1" applyAlignment="1" applyProtection="1">
      <alignment horizontal="center" vertical="center"/>
      <protection locked="0"/>
    </xf>
    <xf numFmtId="4" fontId="2" fillId="9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14" fontId="5" fillId="0" borderId="13" xfId="1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4" fontId="6" fillId="0" borderId="13" xfId="1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3" fillId="3" borderId="10" xfId="0" applyNumberFormat="1" applyFont="1" applyFill="1" applyBorder="1" applyAlignment="1" applyProtection="1">
      <alignment horizontal="center"/>
      <protection locked="0"/>
    </xf>
    <xf numFmtId="4" fontId="4" fillId="0" borderId="14" xfId="1" applyNumberFormat="1" applyFont="1" applyBorder="1" applyProtection="1">
      <protection locked="0"/>
    </xf>
    <xf numFmtId="4" fontId="4" fillId="0" borderId="17" xfId="1" applyNumberFormat="1" applyFont="1" applyBorder="1" applyProtection="1">
      <protection locked="0"/>
    </xf>
    <xf numFmtId="4" fontId="4" fillId="0" borderId="16" xfId="1" applyNumberFormat="1" applyFont="1" applyBorder="1" applyProtection="1">
      <protection locked="0"/>
    </xf>
    <xf numFmtId="4" fontId="4" fillId="0" borderId="20" xfId="1" applyNumberFormat="1" applyFont="1" applyBorder="1" applyProtection="1">
      <protection locked="0"/>
    </xf>
    <xf numFmtId="4" fontId="4" fillId="0" borderId="20" xfId="1" applyNumberFormat="1" applyFont="1" applyBorder="1" applyAlignment="1" applyProtection="1">
      <alignment horizontal="right"/>
      <protection locked="0"/>
    </xf>
    <xf numFmtId="4" fontId="3" fillId="7" borderId="10" xfId="0" applyNumberFormat="1" applyFont="1" applyFill="1" applyBorder="1" applyAlignment="1" applyProtection="1">
      <alignment horizontal="center"/>
      <protection locked="0"/>
    </xf>
    <xf numFmtId="4" fontId="7" fillId="8" borderId="9" xfId="1" applyNumberFormat="1" applyFont="1" applyFill="1" applyBorder="1" applyAlignment="1" applyProtection="1">
      <alignment horizontal="center"/>
      <protection locked="0"/>
    </xf>
    <xf numFmtId="4" fontId="11" fillId="2" borderId="25" xfId="1" applyNumberFormat="1" applyFont="1" applyFill="1" applyBorder="1" applyAlignment="1" applyProtection="1">
      <alignment horizontal="right"/>
      <protection locked="0"/>
    </xf>
    <xf numFmtId="4" fontId="2" fillId="9" borderId="2" xfId="0" applyNumberFormat="1" applyFont="1" applyFill="1" applyBorder="1" applyAlignment="1" applyProtection="1">
      <alignment horizontal="center" vertical="center"/>
      <protection locked="0"/>
    </xf>
    <xf numFmtId="4" fontId="2" fillId="9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7" fillId="4" borderId="10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5" fillId="5" borderId="14" xfId="1" applyNumberFormat="1" applyFont="1" applyFill="1" applyBorder="1" applyProtection="1">
      <protection locked="0"/>
    </xf>
    <xf numFmtId="4" fontId="4" fillId="0" borderId="18" xfId="0" applyNumberFormat="1" applyFont="1" applyBorder="1" applyProtection="1">
      <protection locked="0"/>
    </xf>
    <xf numFmtId="4" fontId="5" fillId="5" borderId="17" xfId="1" applyNumberFormat="1" applyFont="1" applyFill="1" applyBorder="1" applyProtection="1">
      <protection locked="0"/>
    </xf>
    <xf numFmtId="4" fontId="4" fillId="0" borderId="19" xfId="0" applyNumberFormat="1" applyFont="1" applyBorder="1" applyProtection="1">
      <protection locked="0"/>
    </xf>
    <xf numFmtId="4" fontId="5" fillId="5" borderId="16" xfId="1" applyNumberFormat="1" applyFont="1" applyFill="1" applyBorder="1" applyProtection="1">
      <protection locked="0"/>
    </xf>
    <xf numFmtId="4" fontId="8" fillId="4" borderId="10" xfId="0" applyNumberFormat="1" applyFont="1" applyFill="1" applyBorder="1" applyProtection="1">
      <protection locked="0"/>
    </xf>
    <xf numFmtId="4" fontId="7" fillId="4" borderId="13" xfId="1" applyNumberFormat="1" applyFont="1" applyFill="1" applyBorder="1" applyAlignment="1" applyProtection="1">
      <alignment horizontal="center"/>
      <protection locked="0"/>
    </xf>
    <xf numFmtId="4" fontId="9" fillId="0" borderId="15" xfId="0" applyNumberFormat="1" applyFont="1" applyBorder="1" applyProtection="1">
      <protection locked="0"/>
    </xf>
    <xf numFmtId="4" fontId="4" fillId="0" borderId="22" xfId="0" applyNumberFormat="1" applyFont="1" applyBorder="1" applyProtection="1">
      <protection locked="0"/>
    </xf>
    <xf numFmtId="4" fontId="5" fillId="5" borderId="21" xfId="1" applyNumberFormat="1" applyFont="1" applyFill="1" applyBorder="1" applyProtection="1">
      <protection locked="0"/>
    </xf>
    <xf numFmtId="4" fontId="4" fillId="0" borderId="23" xfId="0" applyNumberFormat="1" applyFont="1" applyBorder="1" applyProtection="1">
      <protection locked="0"/>
    </xf>
    <xf numFmtId="4" fontId="5" fillId="5" borderId="20" xfId="1" applyNumberFormat="1" applyFont="1" applyFill="1" applyBorder="1" applyProtection="1">
      <protection locked="0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7" fillId="8" borderId="10" xfId="0" applyNumberFormat="1" applyFont="1" applyFill="1" applyBorder="1" applyProtection="1">
      <protection locked="0"/>
    </xf>
    <xf numFmtId="4" fontId="7" fillId="8" borderId="13" xfId="1" applyNumberFormat="1" applyFont="1" applyFill="1" applyBorder="1" applyAlignment="1" applyProtection="1">
      <alignment horizontal="center"/>
      <protection locked="0"/>
    </xf>
    <xf numFmtId="4" fontId="10" fillId="0" borderId="15" xfId="0" applyNumberFormat="1" applyFont="1" applyBorder="1" applyProtection="1">
      <protection locked="0"/>
    </xf>
    <xf numFmtId="4" fontId="10" fillId="0" borderId="19" xfId="0" applyNumberFormat="1" applyFont="1" applyBorder="1" applyProtection="1">
      <protection locked="0"/>
    </xf>
    <xf numFmtId="4" fontId="9" fillId="0" borderId="19" xfId="0" applyNumberFormat="1" applyFont="1" applyBorder="1" applyProtection="1">
      <protection locked="0"/>
    </xf>
    <xf numFmtId="4" fontId="10" fillId="0" borderId="22" xfId="0" applyNumberFormat="1" applyFont="1" applyBorder="1" applyProtection="1">
      <protection locked="0"/>
    </xf>
    <xf numFmtId="4" fontId="8" fillId="8" borderId="6" xfId="0" applyNumberFormat="1" applyFont="1" applyFill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0" fontId="21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17" fillId="14" borderId="2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  <xf numFmtId="0" fontId="17" fillId="14" borderId="6" xfId="0" applyFont="1" applyFill="1" applyBorder="1" applyAlignment="1">
      <alignment horizontal="center" vertical="center"/>
    </xf>
    <xf numFmtId="0" fontId="17" fillId="14" borderId="7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/>
    </xf>
    <xf numFmtId="0" fontId="3" fillId="15" borderId="10" xfId="0" applyFont="1" applyFill="1" applyBorder="1"/>
    <xf numFmtId="0" fontId="3" fillId="15" borderId="13" xfId="0" applyFont="1" applyFill="1" applyBorder="1" applyAlignment="1">
      <alignment horizontal="center"/>
    </xf>
    <xf numFmtId="4" fontId="10" fillId="0" borderId="15" xfId="0" applyNumberFormat="1" applyFont="1" applyBorder="1"/>
    <xf numFmtId="4" fontId="4" fillId="0" borderId="14" xfId="1" applyNumberFormat="1" applyFont="1" applyBorder="1" applyProtection="1"/>
    <xf numFmtId="0" fontId="18" fillId="0" borderId="14" xfId="0" applyFont="1" applyBorder="1"/>
    <xf numFmtId="0" fontId="18" fillId="0" borderId="16" xfId="0" applyFont="1" applyBorder="1"/>
    <xf numFmtId="0" fontId="11" fillId="0" borderId="24" xfId="0" applyFont="1" applyBorder="1"/>
    <xf numFmtId="4" fontId="3" fillId="0" borderId="25" xfId="1" applyNumberFormat="1" applyFont="1" applyBorder="1" applyProtection="1"/>
    <xf numFmtId="0" fontId="19" fillId="0" borderId="25" xfId="0" applyFont="1" applyBorder="1"/>
    <xf numFmtId="0" fontId="4" fillId="0" borderId="28" xfId="0" applyFont="1" applyBorder="1"/>
    <xf numFmtId="4" fontId="4" fillId="0" borderId="29" xfId="0" applyNumberFormat="1" applyFont="1" applyBorder="1"/>
    <xf numFmtId="0" fontId="4" fillId="0" borderId="29" xfId="0" applyFont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11" fillId="0" borderId="2" xfId="0" applyFont="1" applyBorder="1"/>
    <xf numFmtId="4" fontId="3" fillId="0" borderId="1" xfId="0" applyNumberFormat="1" applyFont="1" applyBorder="1"/>
    <xf numFmtId="0" fontId="4" fillId="0" borderId="10" xfId="0" applyFont="1" applyBorder="1"/>
    <xf numFmtId="0" fontId="4" fillId="0" borderId="12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3" fillId="15" borderId="13" xfId="0" applyFont="1" applyFill="1" applyBorder="1" applyAlignment="1" applyProtection="1">
      <alignment horizontal="center"/>
      <protection locked="0"/>
    </xf>
    <xf numFmtId="4" fontId="3" fillId="0" borderId="25" xfId="1" applyNumberFormat="1" applyFont="1" applyBorder="1" applyProtection="1">
      <protection locked="0"/>
    </xf>
    <xf numFmtId="4" fontId="4" fillId="0" borderId="29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4" fillId="12" borderId="0" xfId="0" applyFont="1" applyFill="1" applyProtection="1">
      <protection locked="0"/>
    </xf>
    <xf numFmtId="4" fontId="9" fillId="0" borderId="15" xfId="0" applyNumberFormat="1" applyFont="1" applyBorder="1"/>
    <xf numFmtId="0" fontId="0" fillId="0" borderId="0" xfId="0" applyProtection="1">
      <protection hidden="1"/>
    </xf>
    <xf numFmtId="4" fontId="0" fillId="10" borderId="2" xfId="0" applyNumberFormat="1" applyFill="1" applyBorder="1"/>
    <xf numFmtId="4" fontId="0" fillId="10" borderId="4" xfId="0" applyNumberFormat="1" applyFill="1" applyBorder="1"/>
    <xf numFmtId="4" fontId="0" fillId="10" borderId="26" xfId="0" applyNumberFormat="1" applyFill="1" applyBorder="1"/>
    <xf numFmtId="4" fontId="0" fillId="10" borderId="27" xfId="0" applyNumberFormat="1" applyFill="1" applyBorder="1"/>
    <xf numFmtId="4" fontId="25" fillId="0" borderId="0" xfId="0" applyNumberFormat="1" applyFont="1"/>
    <xf numFmtId="4" fontId="0" fillId="10" borderId="6" xfId="0" applyNumberFormat="1" applyFill="1" applyBorder="1"/>
    <xf numFmtId="4" fontId="0" fillId="10" borderId="7" xfId="0" applyNumberFormat="1" applyFill="1" applyBorder="1"/>
    <xf numFmtId="4" fontId="0" fillId="10" borderId="8" xfId="0" applyNumberFormat="1" applyFill="1" applyBorder="1"/>
    <xf numFmtId="0" fontId="31" fillId="11" borderId="30" xfId="0" applyFont="1" applyFill="1" applyBorder="1" applyAlignment="1">
      <alignment horizontal="center" vertical="center"/>
    </xf>
    <xf numFmtId="0" fontId="31" fillId="11" borderId="31" xfId="0" applyFont="1" applyFill="1" applyBorder="1" applyAlignment="1">
      <alignment horizontal="center" vertical="center"/>
    </xf>
    <xf numFmtId="0" fontId="31" fillId="11" borderId="32" xfId="0" applyFont="1" applyFill="1" applyBorder="1" applyAlignment="1">
      <alignment horizontal="center" vertical="center"/>
    </xf>
    <xf numFmtId="0" fontId="31" fillId="11" borderId="33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4" fillId="0" borderId="38" xfId="0" applyFont="1" applyBorder="1"/>
    <xf numFmtId="0" fontId="4" fillId="0" borderId="31" xfId="0" applyFont="1" applyBorder="1"/>
    <xf numFmtId="0" fontId="3" fillId="0" borderId="34" xfId="0" applyFont="1" applyBorder="1" applyAlignment="1">
      <alignment horizontal="center"/>
    </xf>
    <xf numFmtId="0" fontId="4" fillId="0" borderId="36" xfId="0" applyFont="1" applyBorder="1"/>
    <xf numFmtId="0" fontId="0" fillId="0" borderId="34" xfId="0" applyBorder="1"/>
    <xf numFmtId="0" fontId="0" fillId="0" borderId="36" xfId="0" applyBorder="1"/>
    <xf numFmtId="0" fontId="0" fillId="0" borderId="35" xfId="0" applyBorder="1"/>
    <xf numFmtId="0" fontId="0" fillId="0" borderId="37" xfId="0" applyBorder="1"/>
    <xf numFmtId="4" fontId="0" fillId="10" borderId="30" xfId="0" applyNumberFormat="1" applyFill="1" applyBorder="1"/>
    <xf numFmtId="4" fontId="0" fillId="10" borderId="38" xfId="0" applyNumberFormat="1" applyFill="1" applyBorder="1"/>
    <xf numFmtId="4" fontId="0" fillId="10" borderId="31" xfId="0" applyNumberFormat="1" applyFill="1" applyBorder="1"/>
    <xf numFmtId="4" fontId="20" fillId="0" borderId="41" xfId="0" applyNumberFormat="1" applyFont="1" applyBorder="1" applyAlignment="1">
      <alignment horizontal="center" vertical="center"/>
    </xf>
    <xf numFmtId="4" fontId="0" fillId="0" borderId="42" xfId="0" applyNumberFormat="1" applyBorder="1"/>
    <xf numFmtId="4" fontId="0" fillId="0" borderId="34" xfId="0" applyNumberFormat="1" applyBorder="1"/>
    <xf numFmtId="4" fontId="0" fillId="0" borderId="36" xfId="0" applyNumberFormat="1" applyBorder="1"/>
    <xf numFmtId="4" fontId="22" fillId="0" borderId="36" xfId="0" applyNumberFormat="1" applyFont="1" applyBorder="1" applyAlignment="1">
      <alignment horizontal="center" vertical="center"/>
    </xf>
    <xf numFmtId="4" fontId="0" fillId="0" borderId="35" xfId="0" applyNumberFormat="1" applyBorder="1"/>
    <xf numFmtId="4" fontId="0" fillId="0" borderId="43" xfId="0" applyNumberFormat="1" applyBorder="1"/>
    <xf numFmtId="4" fontId="9" fillId="0" borderId="43" xfId="0" applyNumberFormat="1" applyFont="1" applyBorder="1"/>
    <xf numFmtId="4" fontId="25" fillId="0" borderId="43" xfId="0" applyNumberFormat="1" applyFont="1" applyBorder="1"/>
    <xf numFmtId="4" fontId="0" fillId="0" borderId="37" xfId="0" applyNumberFormat="1" applyBorder="1"/>
    <xf numFmtId="4" fontId="30" fillId="0" borderId="39" xfId="0" applyNumberFormat="1" applyFont="1" applyBorder="1"/>
    <xf numFmtId="4" fontId="30" fillId="0" borderId="40" xfId="1" applyNumberFormat="1" applyFont="1" applyBorder="1"/>
    <xf numFmtId="4" fontId="27" fillId="7" borderId="2" xfId="0" applyNumberFormat="1" applyFont="1" applyFill="1" applyBorder="1" applyAlignment="1">
      <alignment horizontal="center" vertical="center"/>
    </xf>
    <xf numFmtId="4" fontId="27" fillId="7" borderId="6" xfId="0" applyNumberFormat="1" applyFont="1" applyFill="1" applyBorder="1" applyAlignment="1">
      <alignment horizontal="center" vertical="center"/>
    </xf>
    <xf numFmtId="4" fontId="16" fillId="7" borderId="1" xfId="1" applyNumberFormat="1" applyFont="1" applyFill="1" applyBorder="1" applyAlignment="1">
      <alignment horizontal="center" vertical="center"/>
    </xf>
    <xf numFmtId="4" fontId="16" fillId="7" borderId="9" xfId="1" applyNumberFormat="1" applyFont="1" applyFill="1" applyBorder="1" applyAlignment="1">
      <alignment horizontal="center" vertical="center"/>
    </xf>
    <xf numFmtId="4" fontId="14" fillId="11" borderId="3" xfId="0" applyNumberFormat="1" applyFont="1" applyFill="1" applyBorder="1" applyAlignment="1">
      <alignment horizontal="center" vertical="center"/>
    </xf>
    <xf numFmtId="4" fontId="14" fillId="11" borderId="0" xfId="0" applyNumberFormat="1" applyFont="1" applyFill="1" applyAlignment="1">
      <alignment horizontal="center" vertical="center"/>
    </xf>
    <xf numFmtId="4" fontId="14" fillId="9" borderId="2" xfId="0" applyNumberFormat="1" applyFont="1" applyFill="1" applyBorder="1" applyAlignment="1">
      <alignment horizontal="center" vertical="center"/>
    </xf>
    <xf numFmtId="4" fontId="14" fillId="9" borderId="4" xfId="0" applyNumberFormat="1" applyFont="1" applyFill="1" applyBorder="1" applyAlignment="1">
      <alignment horizontal="center" vertical="center"/>
    </xf>
    <xf numFmtId="4" fontId="14" fillId="9" borderId="26" xfId="0" applyNumberFormat="1" applyFont="1" applyFill="1" applyBorder="1" applyAlignment="1">
      <alignment horizontal="center" vertical="center"/>
    </xf>
    <xf numFmtId="4" fontId="14" fillId="9" borderId="27" xfId="0" applyNumberFormat="1" applyFont="1" applyFill="1" applyBorder="1" applyAlignment="1">
      <alignment horizontal="center" vertical="center"/>
    </xf>
    <xf numFmtId="4" fontId="14" fillId="9" borderId="6" xfId="0" applyNumberFormat="1" applyFont="1" applyFill="1" applyBorder="1" applyAlignment="1">
      <alignment horizontal="center" vertical="center"/>
    </xf>
    <xf numFmtId="4" fontId="14" fillId="9" borderId="8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31" fillId="11" borderId="34" xfId="0" applyFont="1" applyFill="1" applyBorder="1" applyAlignment="1">
      <alignment horizontal="center" vertical="center"/>
    </xf>
    <xf numFmtId="0" fontId="31" fillId="11" borderId="36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/>
    </xf>
    <xf numFmtId="0" fontId="17" fillId="13" borderId="26" xfId="0" applyFont="1" applyFill="1" applyBorder="1" applyAlignment="1">
      <alignment horizontal="center" vertical="center"/>
    </xf>
    <xf numFmtId="4" fontId="17" fillId="13" borderId="26" xfId="0" applyNumberFormat="1" applyFont="1" applyFill="1" applyBorder="1" applyAlignment="1">
      <alignment horizontal="center" vertical="center"/>
    </xf>
  </cellXfs>
  <cellStyles count="2">
    <cellStyle name="Komma" xfId="1" builtinId="3"/>
    <cellStyle name="Normal" xfId="0" builtinId="0" customBuiltin="1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9797"/>
      <color rgb="FFFF7171"/>
      <color rgb="FFDF5B5B"/>
      <color rgb="FFAC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 b="0">
                <a:latin typeface="Cambria" panose="02040503050406030204" pitchFamily="18" charset="0"/>
              </a:rPr>
              <a:t>Bank- og kontantbeholdning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Inngående balanse (IB)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Regnskap!$A$6:$A$12</c15:sqref>
                  </c15:fullRef>
                </c:ext>
              </c:extLst>
              <c:f>Regnskap!$A$6:$A$7</c:f>
              <c:strCache>
                <c:ptCount val="2"/>
                <c:pt idx="0">
                  <c:v>1300 Lån til eksterne</c:v>
                </c:pt>
                <c:pt idx="1">
                  <c:v>1400 Varelager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Regnskap!$B$6:$B$12</c15:sqref>
                  </c15:fullRef>
                </c:ext>
              </c:extLst>
              <c:f>Regnskap!$B$6:$B$7</c:f>
              <c:numCache>
                <c:formatCode>#,##0.00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009A-4DD8-80CE-93CE4CD4EB53}"/>
            </c:ext>
          </c:extLst>
        </c:ser>
        <c:ser>
          <c:idx val="1"/>
          <c:order val="1"/>
          <c:tx>
            <c:v>Utgående balanse (UB)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1300 Lån til eksterne</c:v>
              </c:pt>
              <c:pt idx="1">
                <c:v>1400 Varelager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Regnskap!$C$6:$C$12</c15:sqref>
                  </c15:fullRef>
                </c:ext>
              </c:extLst>
              <c:f>Regnskap!$C$6:$C$7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B-4841-B4E2-587ACACB66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964096"/>
        <c:axId val="168966016"/>
      </c:barChart>
      <c:catAx>
        <c:axId val="168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966016"/>
        <c:crosses val="autoZero"/>
        <c:auto val="0"/>
        <c:lblAlgn val="ctr"/>
        <c:lblOffset val="100"/>
        <c:noMultiLvlLbl val="0"/>
      </c:catAx>
      <c:valAx>
        <c:axId val="1689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 b="0">
                <a:latin typeface="Cambria" panose="02040503050406030204" pitchFamily="18" charset="0"/>
              </a:rPr>
              <a:t>Fordeling</a:t>
            </a:r>
            <a:r>
              <a:rPr lang="nb-NO" b="0" baseline="0">
                <a:latin typeface="Cambria" panose="02040503050406030204" pitchFamily="18" charset="0"/>
              </a:rPr>
              <a:t> inntekter vs kostnader</a:t>
            </a:r>
          </a:p>
        </c:rich>
      </c:tx>
      <c:layout>
        <c:manualLayout>
          <c:xMode val="edge"/>
          <c:yMode val="edge"/>
          <c:x val="0.22179708044935387"/>
          <c:y val="4.12014070767147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094030717565542"/>
          <c:y val="0.20593180184565002"/>
          <c:w val="0.69919462951746414"/>
          <c:h val="0.685494407593124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8C5-4AF3-81A8-AE711439F4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8C5-4AF3-81A8-AE711439F483}"/>
              </c:ext>
            </c:extLst>
          </c:dPt>
          <c:dLbls>
            <c:dLbl>
              <c:idx val="0"/>
              <c:layout>
                <c:manualLayout>
                  <c:x val="-5.5556913415932092E-3"/>
                  <c:y val="-7.07885592451902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C5-4AF3-81A8-AE711439F483}"/>
                </c:ext>
              </c:extLst>
            </c:dLbl>
            <c:dLbl>
              <c:idx val="1"/>
              <c:layout>
                <c:manualLayout>
                  <c:x val="2.7162369644562205E-3"/>
                  <c:y val="-1.01722056605542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C5-4AF3-81A8-AE711439F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(Oversikt!$C$13,Oversikt!$C$20)</c:f>
              <c:strCache>
                <c:ptCount val="2"/>
                <c:pt idx="0">
                  <c:v>Sum inntekter</c:v>
                </c:pt>
                <c:pt idx="1">
                  <c:v>Sum kostnader</c:v>
                </c:pt>
              </c:strCache>
            </c:strRef>
          </c:cat>
          <c:val>
            <c:numRef>
              <c:f>(Oversikt!$D$13,Oversikt!$D$20)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5-4AF3-81A8-AE711439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40820</xdr:colOff>
      <xdr:row>25</xdr:row>
      <xdr:rowOff>81643</xdr:rowOff>
    </xdr:from>
    <xdr:to>
      <xdr:col>8</xdr:col>
      <xdr:colOff>27215</xdr:colOff>
      <xdr:row>38</xdr:row>
      <xdr:rowOff>27214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25</xdr:row>
      <xdr:rowOff>25400</xdr:rowOff>
    </xdr:from>
    <xdr:to>
      <xdr:col>3</xdr:col>
      <xdr:colOff>1785802</xdr:colOff>
      <xdr:row>40</xdr:row>
      <xdr:rowOff>79830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4A3A34-D8F0-4119-9A5C-4E96D9862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zoomScale="60" zoomScaleNormal="60" workbookViewId="0">
      <selection activeCell="C11" sqref="C11"/>
    </sheetView>
  </sheetViews>
  <sheetFormatPr baseColWidth="10" defaultColWidth="0" defaultRowHeight="14.4" zeroHeight="1" x14ac:dyDescent="0.3"/>
  <cols>
    <col min="1" max="1" width="19.33203125" style="8" customWidth="1"/>
    <col min="2" max="2" width="4.44140625" style="7" customWidth="1"/>
    <col min="3" max="4" width="26.5546875" style="7" customWidth="1"/>
    <col min="5" max="6" width="3.44140625" style="7" customWidth="1"/>
    <col min="7" max="7" width="26.6640625" style="7" customWidth="1"/>
    <col min="8" max="8" width="27.33203125" style="7" customWidth="1"/>
    <col min="9" max="9" width="5.88671875" style="7" customWidth="1"/>
    <col min="10" max="10" width="18.33203125" style="8" customWidth="1"/>
    <col min="11" max="16384" width="8.88671875" style="7" hidden="1"/>
  </cols>
  <sheetData>
    <row r="1" spans="1:10" s="8" customFormat="1" x14ac:dyDescent="0.3">
      <c r="A1" s="123"/>
      <c r="B1" s="144"/>
      <c r="C1" s="145"/>
      <c r="D1" s="145"/>
      <c r="E1" s="145"/>
      <c r="F1" s="145"/>
      <c r="G1" s="145"/>
      <c r="H1" s="145"/>
      <c r="I1" s="146"/>
      <c r="J1" s="124"/>
    </row>
    <row r="2" spans="1:10" ht="15" x14ac:dyDescent="0.3">
      <c r="A2" s="125"/>
      <c r="B2" s="147" t="s">
        <v>534</v>
      </c>
      <c r="C2" s="9"/>
      <c r="D2" s="9"/>
      <c r="E2" s="9"/>
      <c r="F2" s="9"/>
      <c r="G2" s="9"/>
      <c r="H2" s="9"/>
      <c r="I2" s="148"/>
      <c r="J2" s="126"/>
    </row>
    <row r="3" spans="1:10" ht="20.399999999999999" customHeight="1" x14ac:dyDescent="0.3">
      <c r="A3" s="125"/>
      <c r="B3" s="149"/>
      <c r="C3" s="163" t="s">
        <v>526</v>
      </c>
      <c r="D3" s="163"/>
      <c r="E3" s="10"/>
      <c r="F3" s="10"/>
      <c r="G3" s="165" t="s">
        <v>527</v>
      </c>
      <c r="H3" s="166"/>
      <c r="I3" s="150"/>
      <c r="J3" s="126"/>
    </row>
    <row r="4" spans="1:10" ht="20.399999999999999" customHeight="1" x14ac:dyDescent="0.3">
      <c r="A4" s="125"/>
      <c r="B4" s="149"/>
      <c r="C4" s="164"/>
      <c r="D4" s="164"/>
      <c r="E4" s="10"/>
      <c r="F4" s="10"/>
      <c r="G4" s="167"/>
      <c r="H4" s="168"/>
      <c r="I4" s="150"/>
      <c r="J4" s="126"/>
    </row>
    <row r="5" spans="1:10" ht="15.6" customHeight="1" x14ac:dyDescent="0.3">
      <c r="A5" s="125"/>
      <c r="B5" s="149"/>
      <c r="C5" s="164"/>
      <c r="D5" s="164"/>
      <c r="E5" s="10"/>
      <c r="F5" s="10"/>
      <c r="G5" s="167"/>
      <c r="H5" s="168"/>
      <c r="I5" s="150"/>
      <c r="J5" s="126"/>
    </row>
    <row r="6" spans="1:10" ht="15.6" customHeight="1" x14ac:dyDescent="0.3">
      <c r="A6" s="125"/>
      <c r="B6" s="149"/>
      <c r="C6" s="164"/>
      <c r="D6" s="164"/>
      <c r="E6" s="10"/>
      <c r="F6" s="10"/>
      <c r="G6" s="169"/>
      <c r="H6" s="170"/>
      <c r="I6" s="150"/>
      <c r="J6" s="126"/>
    </row>
    <row r="7" spans="1:10" ht="15.6" customHeight="1" x14ac:dyDescent="0.3">
      <c r="A7" s="125"/>
      <c r="B7" s="149"/>
      <c r="C7" s="37"/>
      <c r="D7" s="34"/>
      <c r="E7" s="10"/>
      <c r="F7" s="10"/>
      <c r="G7" s="10"/>
      <c r="H7" s="10"/>
      <c r="I7" s="150"/>
      <c r="J7" s="126"/>
    </row>
    <row r="8" spans="1:10" ht="15.6" customHeight="1" x14ac:dyDescent="0.3">
      <c r="A8" s="125"/>
      <c r="B8" s="149"/>
      <c r="C8" s="173">
        <f>YEAR(Regnskap!D2)</f>
        <v>2023</v>
      </c>
      <c r="D8" s="174"/>
      <c r="E8" s="22"/>
      <c r="F8" s="22"/>
      <c r="G8" s="179">
        <f>C8</f>
        <v>2023</v>
      </c>
      <c r="H8" s="180"/>
      <c r="I8" s="150"/>
      <c r="J8" s="126"/>
    </row>
    <row r="9" spans="1:10" ht="15.6" customHeight="1" x14ac:dyDescent="0.3">
      <c r="A9" s="125"/>
      <c r="B9" s="149"/>
      <c r="C9" s="175"/>
      <c r="D9" s="176"/>
      <c r="E9" s="22"/>
      <c r="F9" s="22"/>
      <c r="G9" s="181"/>
      <c r="H9" s="182"/>
      <c r="I9" s="150"/>
      <c r="J9" s="126"/>
    </row>
    <row r="10" spans="1:10" ht="20.25" customHeight="1" x14ac:dyDescent="0.3">
      <c r="A10" s="125"/>
      <c r="B10" s="149"/>
      <c r="C10" s="177"/>
      <c r="D10" s="178"/>
      <c r="E10" s="23"/>
      <c r="F10" s="23"/>
      <c r="G10" s="183"/>
      <c r="H10" s="184"/>
      <c r="I10" s="150"/>
      <c r="J10" s="126"/>
    </row>
    <row r="11" spans="1:10" ht="20.25" customHeight="1" x14ac:dyDescent="0.3">
      <c r="A11" s="125"/>
      <c r="B11" s="149"/>
      <c r="E11" s="23"/>
      <c r="F11" s="23"/>
      <c r="I11" s="150"/>
      <c r="J11" s="126"/>
    </row>
    <row r="12" spans="1:10" ht="15.6" x14ac:dyDescent="0.3">
      <c r="A12" s="125"/>
      <c r="B12" s="149"/>
      <c r="C12" s="28" t="str">
        <f>Regnskap!A19</f>
        <v>Inntekter</v>
      </c>
      <c r="D12" s="29"/>
      <c r="E12" s="27"/>
      <c r="F12" s="27"/>
      <c r="G12" s="12" t="s">
        <v>501</v>
      </c>
      <c r="H12" s="24"/>
      <c r="I12" s="150"/>
      <c r="J12" s="126"/>
    </row>
    <row r="13" spans="1:10" ht="15.6" x14ac:dyDescent="0.3">
      <c r="A13" s="125"/>
      <c r="B13" s="149"/>
      <c r="C13" s="33" t="s">
        <v>528</v>
      </c>
      <c r="D13" s="34">
        <f>-SUM(Regnskap!C20:C36)</f>
        <v>0</v>
      </c>
      <c r="E13" s="27"/>
      <c r="F13" s="27"/>
      <c r="G13" s="11" t="s">
        <v>529</v>
      </c>
      <c r="H13" s="25">
        <f>SUM(Regnskap!C6:C12)</f>
        <v>0</v>
      </c>
      <c r="I13" s="150"/>
      <c r="J13" s="126"/>
    </row>
    <row r="14" spans="1:10" ht="15.6" x14ac:dyDescent="0.3">
      <c r="A14" s="125"/>
      <c r="B14" s="149"/>
      <c r="C14" s="37"/>
      <c r="D14" s="34"/>
      <c r="E14" s="27"/>
      <c r="F14" s="27"/>
      <c r="G14" s="23"/>
      <c r="H14" s="23"/>
      <c r="I14" s="150"/>
      <c r="J14" s="126"/>
    </row>
    <row r="15" spans="1:10" ht="15.6" x14ac:dyDescent="0.3">
      <c r="A15" s="125"/>
      <c r="B15" s="149"/>
      <c r="C15" s="28" t="str">
        <f>Regnskap!A37</f>
        <v>Lønnskostnader</v>
      </c>
      <c r="D15" s="28"/>
      <c r="E15" s="27"/>
      <c r="F15" s="27"/>
      <c r="G15" s="12" t="s">
        <v>511</v>
      </c>
      <c r="H15" s="24"/>
      <c r="I15" s="150"/>
      <c r="J15" s="126"/>
    </row>
    <row r="16" spans="1:10" ht="15.6" x14ac:dyDescent="0.3">
      <c r="A16" s="125"/>
      <c r="B16" s="149"/>
      <c r="C16" s="35" t="s">
        <v>633</v>
      </c>
      <c r="D16" s="34">
        <f>-SUM(Regnskap!C38:C54)</f>
        <v>0</v>
      </c>
      <c r="E16" s="27"/>
      <c r="F16" s="27"/>
      <c r="G16" s="11" t="s">
        <v>530</v>
      </c>
      <c r="H16" s="25">
        <f>SUM(Regnskap!C14:C17)</f>
        <v>0</v>
      </c>
      <c r="I16" s="150"/>
      <c r="J16" s="126"/>
    </row>
    <row r="17" spans="1:10" ht="15.6" x14ac:dyDescent="0.3">
      <c r="A17" s="125"/>
      <c r="B17" s="149"/>
      <c r="C17" s="28" t="str">
        <f>Regnskap!A55</f>
        <v>Driftskostnader</v>
      </c>
      <c r="D17" s="28"/>
      <c r="E17" s="27"/>
      <c r="F17" s="27"/>
      <c r="G17" s="23"/>
      <c r="H17" s="23"/>
      <c r="I17" s="150"/>
      <c r="J17" s="126"/>
    </row>
    <row r="18" spans="1:10" ht="15.6" x14ac:dyDescent="0.3">
      <c r="A18" s="125"/>
      <c r="B18" s="149"/>
      <c r="C18" s="35" t="s">
        <v>635</v>
      </c>
      <c r="D18" s="34">
        <f>-SUM(Regnskap!C56:C118)</f>
        <v>0</v>
      </c>
      <c r="E18" s="27"/>
      <c r="F18" s="27"/>
      <c r="G18" s="23"/>
      <c r="H18" s="23"/>
      <c r="I18" s="150"/>
      <c r="J18" s="126"/>
    </row>
    <row r="19" spans="1:10" ht="15.6" x14ac:dyDescent="0.3">
      <c r="A19" s="125"/>
      <c r="B19" s="149"/>
      <c r="C19" s="32"/>
      <c r="D19" s="34"/>
      <c r="E19" s="23"/>
      <c r="F19" s="23"/>
      <c r="G19" s="23"/>
      <c r="H19" s="23"/>
      <c r="I19" s="150"/>
      <c r="J19" s="126"/>
    </row>
    <row r="20" spans="1:10" ht="15.6" x14ac:dyDescent="0.3">
      <c r="A20" s="125"/>
      <c r="B20" s="149"/>
      <c r="C20" s="11" t="s">
        <v>535</v>
      </c>
      <c r="D20" s="34">
        <f>D16+D18</f>
        <v>0</v>
      </c>
      <c r="E20" s="23"/>
      <c r="F20" s="23"/>
      <c r="G20" s="23"/>
      <c r="H20" s="23"/>
      <c r="I20" s="150"/>
      <c r="J20" s="126"/>
    </row>
    <row r="21" spans="1:10" ht="15.6" x14ac:dyDescent="0.3">
      <c r="A21" s="125"/>
      <c r="B21" s="149"/>
      <c r="C21" s="171"/>
      <c r="D21" s="172"/>
      <c r="E21" s="23"/>
      <c r="F21" s="23"/>
      <c r="G21" s="23"/>
      <c r="H21" s="23"/>
      <c r="I21" s="150"/>
      <c r="J21" s="126"/>
    </row>
    <row r="22" spans="1:10" ht="15.6" x14ac:dyDescent="0.3">
      <c r="A22" s="125"/>
      <c r="B22" s="149"/>
      <c r="C22" s="159" t="s">
        <v>532</v>
      </c>
      <c r="D22" s="161">
        <f>D13-D20</f>
        <v>0</v>
      </c>
      <c r="E22" s="23"/>
      <c r="F22" s="23"/>
      <c r="G22" s="23"/>
      <c r="H22" s="23"/>
      <c r="I22" s="150"/>
      <c r="J22" s="126"/>
    </row>
    <row r="23" spans="1:10" ht="15.6" x14ac:dyDescent="0.3">
      <c r="A23" s="125"/>
      <c r="B23" s="149"/>
      <c r="C23" s="160"/>
      <c r="D23" s="162"/>
      <c r="E23" s="23"/>
      <c r="F23" s="23"/>
      <c r="G23" s="23"/>
      <c r="H23" s="23"/>
      <c r="I23" s="150"/>
      <c r="J23" s="126"/>
    </row>
    <row r="24" spans="1:10" ht="15.6" x14ac:dyDescent="0.3">
      <c r="A24" s="125"/>
      <c r="B24" s="149"/>
      <c r="E24" s="23"/>
      <c r="F24" s="23"/>
      <c r="G24" s="23"/>
      <c r="H24" s="23"/>
      <c r="I24" s="150"/>
      <c r="J24" s="126"/>
    </row>
    <row r="25" spans="1:10" ht="15.6" x14ac:dyDescent="0.3">
      <c r="A25" s="125"/>
      <c r="B25" s="149"/>
      <c r="E25" s="23"/>
      <c r="F25" s="23"/>
      <c r="G25" s="23"/>
      <c r="H25" s="23"/>
      <c r="I25" s="150"/>
      <c r="J25" s="126"/>
    </row>
    <row r="26" spans="1:10" ht="15.6" x14ac:dyDescent="0.3">
      <c r="A26" s="125"/>
      <c r="B26" s="149"/>
      <c r="E26" s="23"/>
      <c r="F26" s="23"/>
      <c r="G26" s="23"/>
      <c r="H26" s="23"/>
      <c r="I26" s="150"/>
      <c r="J26" s="126"/>
    </row>
    <row r="27" spans="1:10" ht="15.6" x14ac:dyDescent="0.3">
      <c r="A27" s="125"/>
      <c r="B27" s="149"/>
      <c r="E27" s="23"/>
      <c r="F27" s="23"/>
      <c r="G27" s="23"/>
      <c r="H27" s="23"/>
      <c r="I27" s="150"/>
      <c r="J27" s="126"/>
    </row>
    <row r="28" spans="1:10" ht="15.6" x14ac:dyDescent="0.3">
      <c r="A28" s="125"/>
      <c r="B28" s="149"/>
      <c r="E28" s="23"/>
      <c r="F28" s="23"/>
      <c r="G28" s="23"/>
      <c r="H28" s="23"/>
      <c r="I28" s="151" t="s">
        <v>534</v>
      </c>
      <c r="J28" s="126"/>
    </row>
    <row r="29" spans="1:10" ht="15.6" x14ac:dyDescent="0.3">
      <c r="A29" s="125"/>
      <c r="B29" s="149"/>
      <c r="E29" s="23"/>
      <c r="F29" s="23"/>
      <c r="G29" s="23"/>
      <c r="H29" s="23"/>
      <c r="I29" s="150"/>
      <c r="J29" s="126"/>
    </row>
    <row r="30" spans="1:10" ht="15.6" x14ac:dyDescent="0.3">
      <c r="A30" s="125"/>
      <c r="B30" s="149"/>
      <c r="E30" s="23"/>
      <c r="F30" s="23"/>
      <c r="G30" s="23"/>
      <c r="H30" s="23"/>
      <c r="I30" s="150"/>
      <c r="J30" s="126"/>
    </row>
    <row r="31" spans="1:10" ht="15.6" x14ac:dyDescent="0.3">
      <c r="A31" s="125"/>
      <c r="B31" s="149"/>
      <c r="E31" s="23"/>
      <c r="F31" s="23"/>
      <c r="G31" s="23"/>
      <c r="H31" s="23"/>
      <c r="I31" s="150"/>
      <c r="J31" s="126"/>
    </row>
    <row r="32" spans="1:10" ht="15.6" x14ac:dyDescent="0.3">
      <c r="A32" s="125"/>
      <c r="B32" s="149"/>
      <c r="E32" s="23"/>
      <c r="F32" s="23"/>
      <c r="G32" s="127"/>
      <c r="H32" s="26"/>
      <c r="I32" s="150"/>
      <c r="J32" s="126"/>
    </row>
    <row r="33" spans="1:10" ht="15.6" x14ac:dyDescent="0.3">
      <c r="A33" s="125"/>
      <c r="B33" s="149"/>
      <c r="E33" s="23"/>
      <c r="F33" s="23"/>
      <c r="G33" s="23"/>
      <c r="H33" s="23"/>
      <c r="I33" s="150"/>
      <c r="J33" s="126"/>
    </row>
    <row r="34" spans="1:10" ht="15.6" x14ac:dyDescent="0.3">
      <c r="A34" s="125"/>
      <c r="B34" s="149"/>
      <c r="E34" s="23"/>
      <c r="F34" s="23"/>
      <c r="G34" s="127"/>
      <c r="H34" s="23"/>
      <c r="I34" s="150"/>
      <c r="J34" s="126"/>
    </row>
    <row r="35" spans="1:10" ht="15.6" x14ac:dyDescent="0.3">
      <c r="A35" s="125"/>
      <c r="B35" s="149"/>
      <c r="E35" s="23"/>
      <c r="F35" s="23"/>
      <c r="G35" s="127"/>
      <c r="H35" s="23"/>
      <c r="I35" s="150"/>
      <c r="J35" s="126"/>
    </row>
    <row r="36" spans="1:10" ht="15.6" x14ac:dyDescent="0.3">
      <c r="A36" s="125"/>
      <c r="B36" s="149"/>
      <c r="E36" s="23"/>
      <c r="F36" s="23"/>
      <c r="G36" s="23"/>
      <c r="H36" s="23"/>
      <c r="I36" s="150"/>
      <c r="J36" s="126"/>
    </row>
    <row r="37" spans="1:10" ht="15.6" x14ac:dyDescent="0.3">
      <c r="A37" s="125"/>
      <c r="B37" s="149"/>
      <c r="E37" s="23"/>
      <c r="F37" s="23"/>
      <c r="G37" s="23"/>
      <c r="H37" s="23"/>
      <c r="I37" s="150"/>
      <c r="J37" s="126"/>
    </row>
    <row r="38" spans="1:10" ht="15.6" x14ac:dyDescent="0.3">
      <c r="A38" s="125"/>
      <c r="B38" s="149"/>
      <c r="E38" s="23"/>
      <c r="F38" s="23"/>
      <c r="G38" s="26"/>
      <c r="H38" s="26"/>
      <c r="I38" s="150"/>
      <c r="J38" s="126"/>
    </row>
    <row r="39" spans="1:10" ht="15.6" x14ac:dyDescent="0.3">
      <c r="A39" s="125"/>
      <c r="B39" s="149"/>
      <c r="E39" s="23"/>
      <c r="F39" s="23"/>
      <c r="G39" s="23"/>
      <c r="H39" s="23"/>
      <c r="I39" s="150"/>
      <c r="J39" s="126"/>
    </row>
    <row r="40" spans="1:10" ht="15.6" x14ac:dyDescent="0.3">
      <c r="A40" s="125"/>
      <c r="B40" s="149"/>
      <c r="E40" s="23"/>
      <c r="F40" s="23"/>
      <c r="G40" s="23"/>
      <c r="H40" s="23"/>
      <c r="I40" s="150"/>
      <c r="J40" s="126"/>
    </row>
    <row r="41" spans="1:10" ht="15.6" x14ac:dyDescent="0.3">
      <c r="A41" s="125"/>
      <c r="B41" s="149"/>
      <c r="E41" s="23"/>
      <c r="F41" s="23"/>
      <c r="G41" s="127"/>
      <c r="H41" s="23"/>
      <c r="I41" s="150"/>
      <c r="J41" s="126"/>
    </row>
    <row r="42" spans="1:10" ht="16.2" thickBot="1" x14ac:dyDescent="0.35">
      <c r="A42" s="125"/>
      <c r="B42" s="152"/>
      <c r="C42" s="153"/>
      <c r="D42" s="153"/>
      <c r="E42" s="154"/>
      <c r="F42" s="154"/>
      <c r="G42" s="155"/>
      <c r="H42" s="155"/>
      <c r="I42" s="156"/>
      <c r="J42" s="126"/>
    </row>
    <row r="43" spans="1:10" x14ac:dyDescent="0.3">
      <c r="A43" s="125"/>
      <c r="B43" s="8"/>
      <c r="C43" s="8"/>
      <c r="D43" s="8"/>
      <c r="E43" s="8"/>
      <c r="F43" s="8"/>
      <c r="G43" s="8"/>
      <c r="H43" s="8"/>
      <c r="I43" s="8"/>
      <c r="J43" s="126"/>
    </row>
    <row r="44" spans="1:10" x14ac:dyDescent="0.3">
      <c r="A44" s="125"/>
      <c r="B44" s="8"/>
      <c r="C44" s="8"/>
      <c r="D44" s="8"/>
      <c r="E44" s="8"/>
      <c r="F44" s="8"/>
      <c r="G44" s="8"/>
      <c r="H44" s="8"/>
      <c r="I44" s="8"/>
      <c r="J44" s="126"/>
    </row>
    <row r="45" spans="1:10" x14ac:dyDescent="0.3">
      <c r="A45" s="128"/>
      <c r="B45" s="129"/>
      <c r="C45" s="129"/>
      <c r="D45" s="129"/>
      <c r="E45" s="129"/>
      <c r="F45" s="129"/>
      <c r="G45" s="129"/>
      <c r="H45" s="129"/>
      <c r="I45" s="129"/>
      <c r="J45" s="130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C22:C23"/>
    <mergeCell ref="D22:D23"/>
    <mergeCell ref="C3:D6"/>
    <mergeCell ref="G3:H6"/>
    <mergeCell ref="C21:D21"/>
    <mergeCell ref="C8:D10"/>
    <mergeCell ref="G8:H10"/>
  </mergeCells>
  <conditionalFormatting sqref="D22:D23">
    <cfRule type="cellIs" dxfId="0" priority="1" operator="lessThan">
      <formula>0</formula>
    </cfRule>
  </conditionalFormatting>
  <dataValidations xWindow="592" yWindow="317" count="2">
    <dataValidation allowBlank="1" showInputMessage="1" showErrorMessage="1" promptTitle="Endre overskrift / periode" prompt="Dette arket er beskyttet. Skal du endre overskrift/periode klikker du på &quot;Review&quot; (se gjennom), og &quot;Unprotect sheet&quot; (opphev arkbeskyttelse). Husk å beskytte igjen når du er ferdig! Klikk &quot;protect sheet&quot; og &quot;ok&quot;" sqref="B2" xr:uid="{00000000-0002-0000-0000-000000000000}"/>
    <dataValidation allowBlank="1" showInputMessage="1" showErrorMessage="1" promptTitle="Endre utvalg i diagrammet" prompt="Dette arket er beskyttet - skal du endre diagrammet må du oppheve beskyttelsen (se [i] øverst til venstre). Klikk på diagrammet og &quot;chart filters&quot; for å velge hva som vises. Husk å beskytte arket når du er ferdig." sqref="I28" xr:uid="{00000000-0002-0000-0000-000001000000}"/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J120"/>
  <sheetViews>
    <sheetView zoomScale="63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baseColWidth="10" defaultColWidth="9.109375" defaultRowHeight="14.4" zeroHeight="1" x14ac:dyDescent="0.3"/>
  <cols>
    <col min="1" max="1" width="54.109375" style="40" bestFit="1" customWidth="1"/>
    <col min="2" max="2" width="7.33203125" style="40" bestFit="1" customWidth="1"/>
    <col min="3" max="3" width="11.5546875" style="7" bestFit="1" customWidth="1"/>
    <col min="4" max="4" width="12.6640625" style="40" bestFit="1" customWidth="1"/>
    <col min="5" max="102" width="5.88671875" style="40" bestFit="1" customWidth="1"/>
    <col min="103" max="503" width="6.6640625" style="40" bestFit="1" customWidth="1"/>
    <col min="504" max="504" width="5.88671875" style="40" bestFit="1" customWidth="1"/>
    <col min="505" max="16384" width="9.109375" style="40"/>
  </cols>
  <sheetData>
    <row r="1" spans="1:504" ht="15.6" customHeight="1" x14ac:dyDescent="0.3">
      <c r="A1" s="55" t="s">
        <v>523</v>
      </c>
      <c r="B1" s="56"/>
      <c r="C1" s="15"/>
      <c r="D1" s="38" t="s">
        <v>0</v>
      </c>
      <c r="E1" s="38" t="s">
        <v>1</v>
      </c>
      <c r="F1" s="38" t="s">
        <v>2</v>
      </c>
      <c r="G1" s="38" t="s">
        <v>3</v>
      </c>
      <c r="H1" s="38" t="s">
        <v>4</v>
      </c>
      <c r="I1" s="38" t="s">
        <v>5</v>
      </c>
      <c r="J1" s="38" t="s">
        <v>6</v>
      </c>
      <c r="K1" s="38" t="s">
        <v>7</v>
      </c>
      <c r="L1" s="38" t="s">
        <v>8</v>
      </c>
      <c r="M1" s="38" t="s">
        <v>9</v>
      </c>
      <c r="N1" s="38" t="s">
        <v>10</v>
      </c>
      <c r="O1" s="38" t="s">
        <v>11</v>
      </c>
      <c r="P1" s="38" t="s">
        <v>12</v>
      </c>
      <c r="Q1" s="38" t="s">
        <v>13</v>
      </c>
      <c r="R1" s="38" t="s">
        <v>14</v>
      </c>
      <c r="S1" s="38" t="s">
        <v>15</v>
      </c>
      <c r="T1" s="38" t="s">
        <v>16</v>
      </c>
      <c r="U1" s="38" t="s">
        <v>17</v>
      </c>
      <c r="V1" s="38" t="s">
        <v>18</v>
      </c>
      <c r="W1" s="38" t="s">
        <v>19</v>
      </c>
      <c r="X1" s="38" t="s">
        <v>20</v>
      </c>
      <c r="Y1" s="38" t="s">
        <v>21</v>
      </c>
      <c r="Z1" s="38" t="s">
        <v>22</v>
      </c>
      <c r="AA1" s="38" t="s">
        <v>23</v>
      </c>
      <c r="AB1" s="38" t="s">
        <v>24</v>
      </c>
      <c r="AC1" s="38" t="s">
        <v>25</v>
      </c>
      <c r="AD1" s="38" t="s">
        <v>26</v>
      </c>
      <c r="AE1" s="39" t="s">
        <v>27</v>
      </c>
      <c r="AF1" s="39" t="s">
        <v>28</v>
      </c>
      <c r="AG1" s="39" t="s">
        <v>29</v>
      </c>
      <c r="AH1" s="39" t="s">
        <v>30</v>
      </c>
      <c r="AI1" s="39" t="s">
        <v>31</v>
      </c>
      <c r="AJ1" s="39" t="s">
        <v>32</v>
      </c>
      <c r="AK1" s="39" t="s">
        <v>33</v>
      </c>
      <c r="AL1" s="39" t="s">
        <v>34</v>
      </c>
      <c r="AM1" s="39" t="s">
        <v>35</v>
      </c>
      <c r="AN1" s="39" t="s">
        <v>36</v>
      </c>
      <c r="AO1" s="39" t="s">
        <v>37</v>
      </c>
      <c r="AP1" s="39" t="s">
        <v>38</v>
      </c>
      <c r="AQ1" s="39" t="s">
        <v>39</v>
      </c>
      <c r="AR1" s="39" t="s">
        <v>40</v>
      </c>
      <c r="AS1" s="39" t="s">
        <v>41</v>
      </c>
      <c r="AT1" s="39" t="s">
        <v>42</v>
      </c>
      <c r="AU1" s="39" t="s">
        <v>43</v>
      </c>
      <c r="AV1" s="39" t="s">
        <v>44</v>
      </c>
      <c r="AW1" s="39" t="s">
        <v>45</v>
      </c>
      <c r="AX1" s="39" t="s">
        <v>46</v>
      </c>
      <c r="AY1" s="39" t="s">
        <v>47</v>
      </c>
      <c r="AZ1" s="39" t="s">
        <v>48</v>
      </c>
      <c r="BA1" s="39" t="s">
        <v>49</v>
      </c>
      <c r="BB1" s="39" t="s">
        <v>50</v>
      </c>
      <c r="BC1" s="39" t="s">
        <v>51</v>
      </c>
      <c r="BD1" s="39" t="s">
        <v>52</v>
      </c>
      <c r="BE1" s="39" t="s">
        <v>53</v>
      </c>
      <c r="BF1" s="39" t="s">
        <v>54</v>
      </c>
      <c r="BG1" s="39" t="s">
        <v>55</v>
      </c>
      <c r="BH1" s="39" t="s">
        <v>56</v>
      </c>
      <c r="BI1" s="39" t="s">
        <v>57</v>
      </c>
      <c r="BJ1" s="39" t="s">
        <v>58</v>
      </c>
      <c r="BK1" s="39" t="s">
        <v>59</v>
      </c>
      <c r="BL1" s="39" t="s">
        <v>60</v>
      </c>
      <c r="BM1" s="39" t="s">
        <v>61</v>
      </c>
      <c r="BN1" s="39" t="s">
        <v>62</v>
      </c>
      <c r="BO1" s="39" t="s">
        <v>63</v>
      </c>
      <c r="BP1" s="39" t="s">
        <v>64</v>
      </c>
      <c r="BQ1" s="39" t="s">
        <v>65</v>
      </c>
      <c r="BR1" s="39" t="s">
        <v>66</v>
      </c>
      <c r="BS1" s="39" t="s">
        <v>67</v>
      </c>
      <c r="BT1" s="39" t="s">
        <v>68</v>
      </c>
      <c r="BU1" s="39" t="s">
        <v>69</v>
      </c>
      <c r="BV1" s="39" t="s">
        <v>70</v>
      </c>
      <c r="BW1" s="39" t="s">
        <v>71</v>
      </c>
      <c r="BX1" s="39" t="s">
        <v>72</v>
      </c>
      <c r="BY1" s="39" t="s">
        <v>73</v>
      </c>
      <c r="BZ1" s="39" t="s">
        <v>74</v>
      </c>
      <c r="CA1" s="39" t="s">
        <v>75</v>
      </c>
      <c r="CB1" s="39" t="s">
        <v>76</v>
      </c>
      <c r="CC1" s="39" t="s">
        <v>77</v>
      </c>
      <c r="CD1" s="39" t="s">
        <v>78</v>
      </c>
      <c r="CE1" s="39" t="s">
        <v>79</v>
      </c>
      <c r="CF1" s="39" t="s">
        <v>80</v>
      </c>
      <c r="CG1" s="39" t="s">
        <v>81</v>
      </c>
      <c r="CH1" s="39" t="s">
        <v>82</v>
      </c>
      <c r="CI1" s="39" t="s">
        <v>83</v>
      </c>
      <c r="CJ1" s="39" t="s">
        <v>84</v>
      </c>
      <c r="CK1" s="39" t="s">
        <v>85</v>
      </c>
      <c r="CL1" s="39" t="s">
        <v>86</v>
      </c>
      <c r="CM1" s="39" t="s">
        <v>87</v>
      </c>
      <c r="CN1" s="39" t="s">
        <v>88</v>
      </c>
      <c r="CO1" s="39" t="s">
        <v>89</v>
      </c>
      <c r="CP1" s="39" t="s">
        <v>90</v>
      </c>
      <c r="CQ1" s="39" t="s">
        <v>91</v>
      </c>
      <c r="CR1" s="39" t="s">
        <v>92</v>
      </c>
      <c r="CS1" s="39" t="s">
        <v>93</v>
      </c>
      <c r="CT1" s="39" t="s">
        <v>94</v>
      </c>
      <c r="CU1" s="39" t="s">
        <v>95</v>
      </c>
      <c r="CV1" s="39" t="s">
        <v>96</v>
      </c>
      <c r="CW1" s="39" t="s">
        <v>97</v>
      </c>
      <c r="CX1" s="39" t="s">
        <v>98</v>
      </c>
      <c r="CY1" s="39" t="s">
        <v>99</v>
      </c>
      <c r="CZ1" s="39" t="s">
        <v>100</v>
      </c>
      <c r="DA1" s="39" t="s">
        <v>101</v>
      </c>
      <c r="DB1" s="39" t="s">
        <v>102</v>
      </c>
      <c r="DC1" s="39" t="s">
        <v>103</v>
      </c>
      <c r="DD1" s="39" t="s">
        <v>104</v>
      </c>
      <c r="DE1" s="39" t="s">
        <v>105</v>
      </c>
      <c r="DF1" s="39" t="s">
        <v>106</v>
      </c>
      <c r="DG1" s="39" t="s">
        <v>107</v>
      </c>
      <c r="DH1" s="39" t="s">
        <v>108</v>
      </c>
      <c r="DI1" s="39" t="s">
        <v>109</v>
      </c>
      <c r="DJ1" s="39" t="s">
        <v>110</v>
      </c>
      <c r="DK1" s="39" t="s">
        <v>111</v>
      </c>
      <c r="DL1" s="39" t="s">
        <v>112</v>
      </c>
      <c r="DM1" s="39" t="s">
        <v>113</v>
      </c>
      <c r="DN1" s="39" t="s">
        <v>114</v>
      </c>
      <c r="DO1" s="39" t="s">
        <v>115</v>
      </c>
      <c r="DP1" s="39" t="s">
        <v>116</v>
      </c>
      <c r="DQ1" s="39" t="s">
        <v>117</v>
      </c>
      <c r="DR1" s="39" t="s">
        <v>118</v>
      </c>
      <c r="DS1" s="39" t="s">
        <v>119</v>
      </c>
      <c r="DT1" s="39" t="s">
        <v>120</v>
      </c>
      <c r="DU1" s="39" t="s">
        <v>121</v>
      </c>
      <c r="DV1" s="39" t="s">
        <v>122</v>
      </c>
      <c r="DW1" s="39" t="s">
        <v>123</v>
      </c>
      <c r="DX1" s="39" t="s">
        <v>124</v>
      </c>
      <c r="DY1" s="39" t="s">
        <v>125</v>
      </c>
      <c r="DZ1" s="39" t="s">
        <v>126</v>
      </c>
      <c r="EA1" s="39" t="s">
        <v>127</v>
      </c>
      <c r="EB1" s="39" t="s">
        <v>128</v>
      </c>
      <c r="EC1" s="39" t="s">
        <v>129</v>
      </c>
      <c r="ED1" s="39" t="s">
        <v>130</v>
      </c>
      <c r="EE1" s="39" t="s">
        <v>131</v>
      </c>
      <c r="EF1" s="39" t="s">
        <v>132</v>
      </c>
      <c r="EG1" s="39" t="s">
        <v>133</v>
      </c>
      <c r="EH1" s="39" t="s">
        <v>134</v>
      </c>
      <c r="EI1" s="39" t="s">
        <v>135</v>
      </c>
      <c r="EJ1" s="39" t="s">
        <v>136</v>
      </c>
      <c r="EK1" s="39" t="s">
        <v>137</v>
      </c>
      <c r="EL1" s="39" t="s">
        <v>138</v>
      </c>
      <c r="EM1" s="39" t="s">
        <v>139</v>
      </c>
      <c r="EN1" s="39" t="s">
        <v>140</v>
      </c>
      <c r="EO1" s="39" t="s">
        <v>141</v>
      </c>
      <c r="EP1" s="39" t="s">
        <v>142</v>
      </c>
      <c r="EQ1" s="39" t="s">
        <v>143</v>
      </c>
      <c r="ER1" s="39" t="s">
        <v>144</v>
      </c>
      <c r="ES1" s="39" t="s">
        <v>145</v>
      </c>
      <c r="ET1" s="39" t="s">
        <v>146</v>
      </c>
      <c r="EU1" s="39" t="s">
        <v>147</v>
      </c>
      <c r="EV1" s="39" t="s">
        <v>148</v>
      </c>
      <c r="EW1" s="39" t="s">
        <v>149</v>
      </c>
      <c r="EX1" s="39" t="s">
        <v>150</v>
      </c>
      <c r="EY1" s="39" t="s">
        <v>151</v>
      </c>
      <c r="EZ1" s="39" t="s">
        <v>152</v>
      </c>
      <c r="FA1" s="39" t="s">
        <v>153</v>
      </c>
      <c r="FB1" s="39" t="s">
        <v>154</v>
      </c>
      <c r="FC1" s="39" t="s">
        <v>155</v>
      </c>
      <c r="FD1" s="39" t="s">
        <v>156</v>
      </c>
      <c r="FE1" s="39" t="s">
        <v>157</v>
      </c>
      <c r="FF1" s="39" t="s">
        <v>158</v>
      </c>
      <c r="FG1" s="39" t="s">
        <v>159</v>
      </c>
      <c r="FH1" s="39" t="s">
        <v>160</v>
      </c>
      <c r="FI1" s="39" t="s">
        <v>161</v>
      </c>
      <c r="FJ1" s="39" t="s">
        <v>162</v>
      </c>
      <c r="FK1" s="39" t="s">
        <v>163</v>
      </c>
      <c r="FL1" s="39" t="s">
        <v>164</v>
      </c>
      <c r="FM1" s="39" t="s">
        <v>165</v>
      </c>
      <c r="FN1" s="39" t="s">
        <v>166</v>
      </c>
      <c r="FO1" s="39" t="s">
        <v>167</v>
      </c>
      <c r="FP1" s="39" t="s">
        <v>168</v>
      </c>
      <c r="FQ1" s="39" t="s">
        <v>169</v>
      </c>
      <c r="FR1" s="39" t="s">
        <v>170</v>
      </c>
      <c r="FS1" s="39" t="s">
        <v>171</v>
      </c>
      <c r="FT1" s="39" t="s">
        <v>172</v>
      </c>
      <c r="FU1" s="39" t="s">
        <v>173</v>
      </c>
      <c r="FV1" s="39" t="s">
        <v>174</v>
      </c>
      <c r="FW1" s="39" t="s">
        <v>175</v>
      </c>
      <c r="FX1" s="39" t="s">
        <v>176</v>
      </c>
      <c r="FY1" s="39" t="s">
        <v>177</v>
      </c>
      <c r="FZ1" s="39" t="s">
        <v>178</v>
      </c>
      <c r="GA1" s="39" t="s">
        <v>179</v>
      </c>
      <c r="GB1" s="39" t="s">
        <v>180</v>
      </c>
      <c r="GC1" s="39" t="s">
        <v>181</v>
      </c>
      <c r="GD1" s="39" t="s">
        <v>182</v>
      </c>
      <c r="GE1" s="39" t="s">
        <v>183</v>
      </c>
      <c r="GF1" s="39" t="s">
        <v>184</v>
      </c>
      <c r="GG1" s="39" t="s">
        <v>185</v>
      </c>
      <c r="GH1" s="39" t="s">
        <v>186</v>
      </c>
      <c r="GI1" s="39" t="s">
        <v>187</v>
      </c>
      <c r="GJ1" s="39" t="s">
        <v>188</v>
      </c>
      <c r="GK1" s="39" t="s">
        <v>189</v>
      </c>
      <c r="GL1" s="39" t="s">
        <v>190</v>
      </c>
      <c r="GM1" s="39" t="s">
        <v>191</v>
      </c>
      <c r="GN1" s="39" t="s">
        <v>192</v>
      </c>
      <c r="GO1" s="39" t="s">
        <v>193</v>
      </c>
      <c r="GP1" s="39" t="s">
        <v>194</v>
      </c>
      <c r="GQ1" s="39" t="s">
        <v>195</v>
      </c>
      <c r="GR1" s="39" t="s">
        <v>196</v>
      </c>
      <c r="GS1" s="39" t="s">
        <v>197</v>
      </c>
      <c r="GT1" s="39" t="s">
        <v>198</v>
      </c>
      <c r="GU1" s="39" t="s">
        <v>199</v>
      </c>
      <c r="GV1" s="39" t="s">
        <v>200</v>
      </c>
      <c r="GW1" s="39" t="s">
        <v>201</v>
      </c>
      <c r="GX1" s="39" t="s">
        <v>202</v>
      </c>
      <c r="GY1" s="39" t="s">
        <v>203</v>
      </c>
      <c r="GZ1" s="39" t="s">
        <v>204</v>
      </c>
      <c r="HA1" s="39" t="s">
        <v>205</v>
      </c>
      <c r="HB1" s="39" t="s">
        <v>206</v>
      </c>
      <c r="HC1" s="39" t="s">
        <v>207</v>
      </c>
      <c r="HD1" s="39" t="s">
        <v>208</v>
      </c>
      <c r="HE1" s="39" t="s">
        <v>209</v>
      </c>
      <c r="HF1" s="39" t="s">
        <v>210</v>
      </c>
      <c r="HG1" s="39" t="s">
        <v>211</v>
      </c>
      <c r="HH1" s="39" t="s">
        <v>212</v>
      </c>
      <c r="HI1" s="39" t="s">
        <v>213</v>
      </c>
      <c r="HJ1" s="39" t="s">
        <v>214</v>
      </c>
      <c r="HK1" s="39" t="s">
        <v>215</v>
      </c>
      <c r="HL1" s="39" t="s">
        <v>216</v>
      </c>
      <c r="HM1" s="39" t="s">
        <v>217</v>
      </c>
      <c r="HN1" s="39" t="s">
        <v>218</v>
      </c>
      <c r="HO1" s="39" t="s">
        <v>219</v>
      </c>
      <c r="HP1" s="39" t="s">
        <v>220</v>
      </c>
      <c r="HQ1" s="39" t="s">
        <v>221</v>
      </c>
      <c r="HR1" s="39" t="s">
        <v>222</v>
      </c>
      <c r="HS1" s="39" t="s">
        <v>223</v>
      </c>
      <c r="HT1" s="39" t="s">
        <v>224</v>
      </c>
      <c r="HU1" s="39" t="s">
        <v>225</v>
      </c>
      <c r="HV1" s="39" t="s">
        <v>226</v>
      </c>
      <c r="HW1" s="39" t="s">
        <v>227</v>
      </c>
      <c r="HX1" s="39" t="s">
        <v>228</v>
      </c>
      <c r="HY1" s="39" t="s">
        <v>229</v>
      </c>
      <c r="HZ1" s="39" t="s">
        <v>230</v>
      </c>
      <c r="IA1" s="39" t="s">
        <v>231</v>
      </c>
      <c r="IB1" s="39" t="s">
        <v>232</v>
      </c>
      <c r="IC1" s="39" t="s">
        <v>233</v>
      </c>
      <c r="ID1" s="39" t="s">
        <v>234</v>
      </c>
      <c r="IE1" s="39" t="s">
        <v>235</v>
      </c>
      <c r="IF1" s="39" t="s">
        <v>236</v>
      </c>
      <c r="IG1" s="39" t="s">
        <v>237</v>
      </c>
      <c r="IH1" s="39" t="s">
        <v>238</v>
      </c>
      <c r="II1" s="39" t="s">
        <v>239</v>
      </c>
      <c r="IJ1" s="39" t="s">
        <v>240</v>
      </c>
      <c r="IK1" s="39" t="s">
        <v>241</v>
      </c>
      <c r="IL1" s="39" t="s">
        <v>242</v>
      </c>
      <c r="IM1" s="39" t="s">
        <v>243</v>
      </c>
      <c r="IN1" s="39" t="s">
        <v>244</v>
      </c>
      <c r="IO1" s="39" t="s">
        <v>245</v>
      </c>
      <c r="IP1" s="39" t="s">
        <v>246</v>
      </c>
      <c r="IQ1" s="39" t="s">
        <v>247</v>
      </c>
      <c r="IR1" s="39" t="s">
        <v>248</v>
      </c>
      <c r="IS1" s="39" t="s">
        <v>249</v>
      </c>
      <c r="IT1" s="39" t="s">
        <v>250</v>
      </c>
      <c r="IU1" s="39" t="s">
        <v>251</v>
      </c>
      <c r="IV1" s="39" t="s">
        <v>252</v>
      </c>
      <c r="IW1" s="39" t="s">
        <v>253</v>
      </c>
      <c r="IX1" s="39" t="s">
        <v>254</v>
      </c>
      <c r="IY1" s="39" t="s">
        <v>255</v>
      </c>
      <c r="IZ1" s="39" t="s">
        <v>256</v>
      </c>
      <c r="JA1" s="39" t="s">
        <v>257</v>
      </c>
      <c r="JB1" s="39" t="s">
        <v>258</v>
      </c>
      <c r="JC1" s="39" t="s">
        <v>259</v>
      </c>
      <c r="JD1" s="39" t="s">
        <v>260</v>
      </c>
      <c r="JE1" s="39" t="s">
        <v>261</v>
      </c>
      <c r="JF1" s="39" t="s">
        <v>262</v>
      </c>
      <c r="JG1" s="39" t="s">
        <v>263</v>
      </c>
      <c r="JH1" s="39" t="s">
        <v>264</v>
      </c>
      <c r="JI1" s="39" t="s">
        <v>265</v>
      </c>
      <c r="JJ1" s="39" t="s">
        <v>266</v>
      </c>
      <c r="JK1" s="39" t="s">
        <v>267</v>
      </c>
      <c r="JL1" s="39" t="s">
        <v>268</v>
      </c>
      <c r="JM1" s="39" t="s">
        <v>269</v>
      </c>
      <c r="JN1" s="39" t="s">
        <v>270</v>
      </c>
      <c r="JO1" s="39" t="s">
        <v>271</v>
      </c>
      <c r="JP1" s="39" t="s">
        <v>272</v>
      </c>
      <c r="JQ1" s="39" t="s">
        <v>273</v>
      </c>
      <c r="JR1" s="39" t="s">
        <v>274</v>
      </c>
      <c r="JS1" s="39" t="s">
        <v>275</v>
      </c>
      <c r="JT1" s="39" t="s">
        <v>276</v>
      </c>
      <c r="JU1" s="39" t="s">
        <v>277</v>
      </c>
      <c r="JV1" s="39" t="s">
        <v>278</v>
      </c>
      <c r="JW1" s="39" t="s">
        <v>279</v>
      </c>
      <c r="JX1" s="39" t="s">
        <v>280</v>
      </c>
      <c r="JY1" s="39" t="s">
        <v>281</v>
      </c>
      <c r="JZ1" s="39" t="s">
        <v>282</v>
      </c>
      <c r="KA1" s="39" t="s">
        <v>283</v>
      </c>
      <c r="KB1" s="39" t="s">
        <v>284</v>
      </c>
      <c r="KC1" s="39" t="s">
        <v>285</v>
      </c>
      <c r="KD1" s="39" t="s">
        <v>286</v>
      </c>
      <c r="KE1" s="39" t="s">
        <v>287</v>
      </c>
      <c r="KF1" s="39" t="s">
        <v>288</v>
      </c>
      <c r="KG1" s="39" t="s">
        <v>289</v>
      </c>
      <c r="KH1" s="39" t="s">
        <v>290</v>
      </c>
      <c r="KI1" s="39" t="s">
        <v>291</v>
      </c>
      <c r="KJ1" s="39" t="s">
        <v>292</v>
      </c>
      <c r="KK1" s="39" t="s">
        <v>293</v>
      </c>
      <c r="KL1" s="39" t="s">
        <v>294</v>
      </c>
      <c r="KM1" s="39" t="s">
        <v>295</v>
      </c>
      <c r="KN1" s="39" t="s">
        <v>296</v>
      </c>
      <c r="KO1" s="39" t="s">
        <v>297</v>
      </c>
      <c r="KP1" s="39" t="s">
        <v>298</v>
      </c>
      <c r="KQ1" s="39" t="s">
        <v>299</v>
      </c>
      <c r="KR1" s="39" t="s">
        <v>300</v>
      </c>
      <c r="KS1" s="39" t="s">
        <v>301</v>
      </c>
      <c r="KT1" s="39" t="s">
        <v>302</v>
      </c>
      <c r="KU1" s="39" t="s">
        <v>303</v>
      </c>
      <c r="KV1" s="39" t="s">
        <v>304</v>
      </c>
      <c r="KW1" s="39" t="s">
        <v>305</v>
      </c>
      <c r="KX1" s="39" t="s">
        <v>306</v>
      </c>
      <c r="KY1" s="39" t="s">
        <v>307</v>
      </c>
      <c r="KZ1" s="39" t="s">
        <v>308</v>
      </c>
      <c r="LA1" s="39" t="s">
        <v>309</v>
      </c>
      <c r="LB1" s="39" t="s">
        <v>310</v>
      </c>
      <c r="LC1" s="39" t="s">
        <v>311</v>
      </c>
      <c r="LD1" s="39" t="s">
        <v>312</v>
      </c>
      <c r="LE1" s="39" t="s">
        <v>313</v>
      </c>
      <c r="LF1" s="39" t="s">
        <v>314</v>
      </c>
      <c r="LG1" s="39" t="s">
        <v>315</v>
      </c>
      <c r="LH1" s="39" t="s">
        <v>316</v>
      </c>
      <c r="LI1" s="39" t="s">
        <v>317</v>
      </c>
      <c r="LJ1" s="39" t="s">
        <v>318</v>
      </c>
      <c r="LK1" s="39" t="s">
        <v>319</v>
      </c>
      <c r="LL1" s="39" t="s">
        <v>320</v>
      </c>
      <c r="LM1" s="39" t="s">
        <v>321</v>
      </c>
      <c r="LN1" s="39" t="s">
        <v>322</v>
      </c>
      <c r="LO1" s="39" t="s">
        <v>323</v>
      </c>
      <c r="LP1" s="39" t="s">
        <v>324</v>
      </c>
      <c r="LQ1" s="39" t="s">
        <v>325</v>
      </c>
      <c r="LR1" s="39" t="s">
        <v>326</v>
      </c>
      <c r="LS1" s="39" t="s">
        <v>327</v>
      </c>
      <c r="LT1" s="39" t="s">
        <v>328</v>
      </c>
      <c r="LU1" s="39" t="s">
        <v>329</v>
      </c>
      <c r="LV1" s="39" t="s">
        <v>330</v>
      </c>
      <c r="LW1" s="39" t="s">
        <v>331</v>
      </c>
      <c r="LX1" s="39" t="s">
        <v>332</v>
      </c>
      <c r="LY1" s="39" t="s">
        <v>333</v>
      </c>
      <c r="LZ1" s="39" t="s">
        <v>334</v>
      </c>
      <c r="MA1" s="39" t="s">
        <v>335</v>
      </c>
      <c r="MB1" s="39" t="s">
        <v>336</v>
      </c>
      <c r="MC1" s="39" t="s">
        <v>337</v>
      </c>
      <c r="MD1" s="39" t="s">
        <v>338</v>
      </c>
      <c r="ME1" s="39" t="s">
        <v>339</v>
      </c>
      <c r="MF1" s="39" t="s">
        <v>340</v>
      </c>
      <c r="MG1" s="39" t="s">
        <v>341</v>
      </c>
      <c r="MH1" s="39" t="s">
        <v>342</v>
      </c>
      <c r="MI1" s="39" t="s">
        <v>343</v>
      </c>
      <c r="MJ1" s="39" t="s">
        <v>344</v>
      </c>
      <c r="MK1" s="39" t="s">
        <v>345</v>
      </c>
      <c r="ML1" s="39" t="s">
        <v>346</v>
      </c>
      <c r="MM1" s="39" t="s">
        <v>347</v>
      </c>
      <c r="MN1" s="39" t="s">
        <v>348</v>
      </c>
      <c r="MO1" s="39" t="s">
        <v>349</v>
      </c>
      <c r="MP1" s="39" t="s">
        <v>350</v>
      </c>
      <c r="MQ1" s="39" t="s">
        <v>351</v>
      </c>
      <c r="MR1" s="39" t="s">
        <v>352</v>
      </c>
      <c r="MS1" s="39" t="s">
        <v>353</v>
      </c>
      <c r="MT1" s="39" t="s">
        <v>354</v>
      </c>
      <c r="MU1" s="39" t="s">
        <v>355</v>
      </c>
      <c r="MV1" s="39" t="s">
        <v>356</v>
      </c>
      <c r="MW1" s="39" t="s">
        <v>357</v>
      </c>
      <c r="MX1" s="39" t="s">
        <v>358</v>
      </c>
      <c r="MY1" s="39" t="s">
        <v>359</v>
      </c>
      <c r="MZ1" s="39" t="s">
        <v>360</v>
      </c>
      <c r="NA1" s="39" t="s">
        <v>361</v>
      </c>
      <c r="NB1" s="39" t="s">
        <v>362</v>
      </c>
      <c r="NC1" s="39" t="s">
        <v>363</v>
      </c>
      <c r="ND1" s="39" t="s">
        <v>364</v>
      </c>
      <c r="NE1" s="39" t="s">
        <v>365</v>
      </c>
      <c r="NF1" s="39" t="s">
        <v>366</v>
      </c>
      <c r="NG1" s="39" t="s">
        <v>367</v>
      </c>
      <c r="NH1" s="39" t="s">
        <v>368</v>
      </c>
      <c r="NI1" s="39" t="s">
        <v>369</v>
      </c>
      <c r="NJ1" s="39" t="s">
        <v>370</v>
      </c>
      <c r="NK1" s="39" t="s">
        <v>371</v>
      </c>
      <c r="NL1" s="39" t="s">
        <v>372</v>
      </c>
      <c r="NM1" s="39" t="s">
        <v>373</v>
      </c>
      <c r="NN1" s="39" t="s">
        <v>374</v>
      </c>
      <c r="NO1" s="39" t="s">
        <v>375</v>
      </c>
      <c r="NP1" s="39" t="s">
        <v>376</v>
      </c>
      <c r="NQ1" s="39" t="s">
        <v>377</v>
      </c>
      <c r="NR1" s="39" t="s">
        <v>378</v>
      </c>
      <c r="NS1" s="39" t="s">
        <v>379</v>
      </c>
      <c r="NT1" s="39" t="s">
        <v>380</v>
      </c>
      <c r="NU1" s="39" t="s">
        <v>381</v>
      </c>
      <c r="NV1" s="39" t="s">
        <v>382</v>
      </c>
      <c r="NW1" s="39" t="s">
        <v>383</v>
      </c>
      <c r="NX1" s="39" t="s">
        <v>384</v>
      </c>
      <c r="NY1" s="39" t="s">
        <v>385</v>
      </c>
      <c r="NZ1" s="39" t="s">
        <v>386</v>
      </c>
      <c r="OA1" s="39" t="s">
        <v>387</v>
      </c>
      <c r="OB1" s="39" t="s">
        <v>388</v>
      </c>
      <c r="OC1" s="39" t="s">
        <v>389</v>
      </c>
      <c r="OD1" s="39" t="s">
        <v>390</v>
      </c>
      <c r="OE1" s="39" t="s">
        <v>391</v>
      </c>
      <c r="OF1" s="39" t="s">
        <v>392</v>
      </c>
      <c r="OG1" s="39" t="s">
        <v>393</v>
      </c>
      <c r="OH1" s="39" t="s">
        <v>394</v>
      </c>
      <c r="OI1" s="39" t="s">
        <v>395</v>
      </c>
      <c r="OJ1" s="39" t="s">
        <v>396</v>
      </c>
      <c r="OK1" s="39" t="s">
        <v>397</v>
      </c>
      <c r="OL1" s="39" t="s">
        <v>398</v>
      </c>
      <c r="OM1" s="39" t="s">
        <v>399</v>
      </c>
      <c r="ON1" s="39" t="s">
        <v>400</v>
      </c>
      <c r="OO1" s="39" t="s">
        <v>401</v>
      </c>
      <c r="OP1" s="39" t="s">
        <v>402</v>
      </c>
      <c r="OQ1" s="39" t="s">
        <v>403</v>
      </c>
      <c r="OR1" s="39" t="s">
        <v>404</v>
      </c>
      <c r="OS1" s="39" t="s">
        <v>405</v>
      </c>
      <c r="OT1" s="39" t="s">
        <v>406</v>
      </c>
      <c r="OU1" s="39" t="s">
        <v>407</v>
      </c>
      <c r="OV1" s="39" t="s">
        <v>408</v>
      </c>
      <c r="OW1" s="39" t="s">
        <v>409</v>
      </c>
      <c r="OX1" s="39" t="s">
        <v>410</v>
      </c>
      <c r="OY1" s="39" t="s">
        <v>411</v>
      </c>
      <c r="OZ1" s="39" t="s">
        <v>412</v>
      </c>
      <c r="PA1" s="39" t="s">
        <v>413</v>
      </c>
      <c r="PB1" s="39" t="s">
        <v>414</v>
      </c>
      <c r="PC1" s="39" t="s">
        <v>415</v>
      </c>
      <c r="PD1" s="39" t="s">
        <v>416</v>
      </c>
      <c r="PE1" s="39" t="s">
        <v>417</v>
      </c>
      <c r="PF1" s="39" t="s">
        <v>418</v>
      </c>
      <c r="PG1" s="39" t="s">
        <v>419</v>
      </c>
      <c r="PH1" s="39" t="s">
        <v>420</v>
      </c>
      <c r="PI1" s="39" t="s">
        <v>421</v>
      </c>
      <c r="PJ1" s="39" t="s">
        <v>422</v>
      </c>
      <c r="PK1" s="39" t="s">
        <v>423</v>
      </c>
      <c r="PL1" s="39" t="s">
        <v>424</v>
      </c>
      <c r="PM1" s="39" t="s">
        <v>425</v>
      </c>
      <c r="PN1" s="39" t="s">
        <v>426</v>
      </c>
      <c r="PO1" s="39" t="s">
        <v>427</v>
      </c>
      <c r="PP1" s="39" t="s">
        <v>428</v>
      </c>
      <c r="PQ1" s="39" t="s">
        <v>429</v>
      </c>
      <c r="PR1" s="39" t="s">
        <v>430</v>
      </c>
      <c r="PS1" s="39" t="s">
        <v>431</v>
      </c>
      <c r="PT1" s="39" t="s">
        <v>432</v>
      </c>
      <c r="PU1" s="39" t="s">
        <v>433</v>
      </c>
      <c r="PV1" s="39" t="s">
        <v>434</v>
      </c>
      <c r="PW1" s="39" t="s">
        <v>435</v>
      </c>
      <c r="PX1" s="39" t="s">
        <v>436</v>
      </c>
      <c r="PY1" s="39" t="s">
        <v>437</v>
      </c>
      <c r="PZ1" s="39" t="s">
        <v>438</v>
      </c>
      <c r="QA1" s="39" t="s">
        <v>439</v>
      </c>
      <c r="QB1" s="39" t="s">
        <v>440</v>
      </c>
      <c r="QC1" s="39" t="s">
        <v>441</v>
      </c>
      <c r="QD1" s="39" t="s">
        <v>442</v>
      </c>
      <c r="QE1" s="39" t="s">
        <v>443</v>
      </c>
      <c r="QF1" s="39" t="s">
        <v>444</v>
      </c>
      <c r="QG1" s="39" t="s">
        <v>445</v>
      </c>
      <c r="QH1" s="39" t="s">
        <v>446</v>
      </c>
      <c r="QI1" s="39" t="s">
        <v>447</v>
      </c>
      <c r="QJ1" s="39" t="s">
        <v>448</v>
      </c>
      <c r="QK1" s="39" t="s">
        <v>449</v>
      </c>
      <c r="QL1" s="39" t="s">
        <v>450</v>
      </c>
      <c r="QM1" s="39" t="s">
        <v>451</v>
      </c>
      <c r="QN1" s="39" t="s">
        <v>452</v>
      </c>
      <c r="QO1" s="39" t="s">
        <v>453</v>
      </c>
      <c r="QP1" s="39" t="s">
        <v>454</v>
      </c>
      <c r="QQ1" s="39" t="s">
        <v>455</v>
      </c>
      <c r="QR1" s="39" t="s">
        <v>456</v>
      </c>
      <c r="QS1" s="39" t="s">
        <v>457</v>
      </c>
      <c r="QT1" s="39" t="s">
        <v>458</v>
      </c>
      <c r="QU1" s="39" t="s">
        <v>459</v>
      </c>
      <c r="QV1" s="39" t="s">
        <v>460</v>
      </c>
      <c r="QW1" s="39" t="s">
        <v>461</v>
      </c>
      <c r="QX1" s="39" t="s">
        <v>462</v>
      </c>
      <c r="QY1" s="39" t="s">
        <v>463</v>
      </c>
      <c r="QZ1" s="39" t="s">
        <v>464</v>
      </c>
      <c r="RA1" s="39" t="s">
        <v>465</v>
      </c>
      <c r="RB1" s="39" t="s">
        <v>466</v>
      </c>
      <c r="RC1" s="39" t="s">
        <v>467</v>
      </c>
      <c r="RD1" s="39" t="s">
        <v>468</v>
      </c>
      <c r="RE1" s="39" t="s">
        <v>469</v>
      </c>
      <c r="RF1" s="39" t="s">
        <v>470</v>
      </c>
      <c r="RG1" s="39" t="s">
        <v>471</v>
      </c>
      <c r="RH1" s="39" t="s">
        <v>472</v>
      </c>
      <c r="RI1" s="39" t="s">
        <v>473</v>
      </c>
      <c r="RJ1" s="39" t="s">
        <v>474</v>
      </c>
      <c r="RK1" s="39" t="s">
        <v>475</v>
      </c>
      <c r="RL1" s="39" t="s">
        <v>476</v>
      </c>
      <c r="RM1" s="39" t="s">
        <v>477</v>
      </c>
      <c r="RN1" s="39" t="s">
        <v>478</v>
      </c>
      <c r="RO1" s="39" t="s">
        <v>479</v>
      </c>
      <c r="RP1" s="39" t="s">
        <v>480</v>
      </c>
      <c r="RQ1" s="39" t="s">
        <v>481</v>
      </c>
      <c r="RR1" s="39" t="s">
        <v>482</v>
      </c>
      <c r="RS1" s="39" t="s">
        <v>483</v>
      </c>
      <c r="RT1" s="39" t="s">
        <v>484</v>
      </c>
      <c r="RU1" s="39" t="s">
        <v>485</v>
      </c>
      <c r="RV1" s="39" t="s">
        <v>486</v>
      </c>
      <c r="RW1" s="39" t="s">
        <v>487</v>
      </c>
      <c r="RX1" s="39" t="s">
        <v>488</v>
      </c>
      <c r="RY1" s="39" t="s">
        <v>489</v>
      </c>
      <c r="RZ1" s="39" t="s">
        <v>490</v>
      </c>
      <c r="SA1" s="39" t="s">
        <v>491</v>
      </c>
      <c r="SB1" s="39" t="s">
        <v>492</v>
      </c>
      <c r="SC1" s="39" t="s">
        <v>493</v>
      </c>
      <c r="SD1" s="39" t="s">
        <v>494</v>
      </c>
      <c r="SE1" s="39" t="s">
        <v>495</v>
      </c>
      <c r="SF1" s="39" t="s">
        <v>496</v>
      </c>
      <c r="SG1" s="39" t="s">
        <v>497</v>
      </c>
      <c r="SH1" s="39" t="s">
        <v>498</v>
      </c>
      <c r="SI1" s="39" t="s">
        <v>499</v>
      </c>
    </row>
    <row r="2" spans="1:504" ht="15" x14ac:dyDescent="0.3">
      <c r="A2" s="57" t="s">
        <v>524</v>
      </c>
      <c r="B2" s="58"/>
      <c r="C2" s="4"/>
      <c r="D2" s="41">
        <v>44927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3"/>
    </row>
    <row r="3" spans="1:504" ht="31.2" customHeight="1" x14ac:dyDescent="0.3">
      <c r="A3" s="57" t="s">
        <v>525</v>
      </c>
      <c r="B3" s="58"/>
      <c r="C3" s="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</row>
    <row r="4" spans="1:504" ht="15.6" x14ac:dyDescent="0.3">
      <c r="A4" s="46" t="s">
        <v>500</v>
      </c>
      <c r="B4" s="46" t="s">
        <v>502</v>
      </c>
      <c r="C4" s="5" t="s">
        <v>503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48"/>
      <c r="SD4" s="50"/>
      <c r="SE4" s="50"/>
      <c r="SF4" s="50"/>
      <c r="SG4" s="50"/>
      <c r="SH4" s="50"/>
      <c r="SI4" s="51"/>
    </row>
    <row r="5" spans="1:504" ht="15.6" x14ac:dyDescent="0.3">
      <c r="A5" s="59" t="s">
        <v>501</v>
      </c>
      <c r="B5" s="59"/>
      <c r="C5" s="17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48"/>
      <c r="SD5" s="50"/>
      <c r="SE5" s="50"/>
      <c r="SF5" s="50"/>
      <c r="SG5" s="50"/>
      <c r="SH5" s="50"/>
      <c r="SI5" s="51"/>
    </row>
    <row r="6" spans="1:504" ht="15.6" x14ac:dyDescent="0.3">
      <c r="A6" s="60" t="s">
        <v>504</v>
      </c>
      <c r="B6" s="61"/>
      <c r="C6" s="18">
        <f>B6+SUM(D6:SI6)</f>
        <v>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48"/>
      <c r="SD6" s="50"/>
      <c r="SE6" s="50"/>
      <c r="SF6" s="50"/>
      <c r="SG6" s="50"/>
      <c r="SH6" s="50"/>
      <c r="SI6" s="51"/>
    </row>
    <row r="7" spans="1:504" ht="15.6" x14ac:dyDescent="0.3">
      <c r="A7" s="62" t="s">
        <v>505</v>
      </c>
      <c r="B7" s="63"/>
      <c r="C7" s="18">
        <f t="shared" ref="C7:C10" si="0">B7+SUM(D7:SI7)</f>
        <v>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48"/>
      <c r="SD7" s="50"/>
      <c r="SE7" s="50"/>
      <c r="SF7" s="50"/>
      <c r="SG7" s="50"/>
      <c r="SH7" s="50"/>
      <c r="SI7" s="51"/>
    </row>
    <row r="8" spans="1:504" ht="15.6" x14ac:dyDescent="0.3">
      <c r="A8" s="64" t="s">
        <v>506</v>
      </c>
      <c r="B8" s="65"/>
      <c r="C8" s="18">
        <f t="shared" si="0"/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48"/>
      <c r="SD8" s="50"/>
      <c r="SE8" s="50"/>
      <c r="SF8" s="50"/>
      <c r="SG8" s="50"/>
      <c r="SH8" s="50"/>
      <c r="SI8" s="51"/>
    </row>
    <row r="9" spans="1:504" ht="15.6" x14ac:dyDescent="0.3">
      <c r="A9" s="64" t="s">
        <v>507</v>
      </c>
      <c r="B9" s="65"/>
      <c r="C9" s="18">
        <f t="shared" si="0"/>
        <v>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48"/>
      <c r="SD9" s="50"/>
      <c r="SE9" s="50"/>
      <c r="SF9" s="50"/>
      <c r="SG9" s="50"/>
      <c r="SH9" s="50"/>
      <c r="SI9" s="51"/>
    </row>
    <row r="10" spans="1:504" ht="15.6" x14ac:dyDescent="0.3">
      <c r="A10" s="64" t="s">
        <v>508</v>
      </c>
      <c r="B10" s="65"/>
      <c r="C10" s="18">
        <f t="shared" si="0"/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48"/>
      <c r="SD10" s="50"/>
      <c r="SE10" s="50"/>
      <c r="SF10" s="50"/>
      <c r="SG10" s="50"/>
      <c r="SH10" s="50"/>
      <c r="SI10" s="51"/>
    </row>
    <row r="11" spans="1:504" ht="15.6" x14ac:dyDescent="0.3">
      <c r="A11" s="64" t="s">
        <v>509</v>
      </c>
      <c r="B11" s="65"/>
      <c r="C11" s="18">
        <f>B11+SUM(D11:SI11)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48"/>
      <c r="SD11" s="50"/>
      <c r="SE11" s="50"/>
      <c r="SF11" s="50"/>
      <c r="SG11" s="50"/>
      <c r="SH11" s="50"/>
      <c r="SI11" s="51"/>
    </row>
    <row r="12" spans="1:504" ht="15.6" x14ac:dyDescent="0.3">
      <c r="A12" s="64" t="s">
        <v>510</v>
      </c>
      <c r="B12" s="65"/>
      <c r="C12" s="18">
        <f t="shared" ref="C12" si="1">B12+SUM(D12:SI12)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48"/>
      <c r="SD12" s="50"/>
      <c r="SE12" s="50"/>
      <c r="SF12" s="50"/>
      <c r="SG12" s="50"/>
      <c r="SH12" s="50"/>
      <c r="SI12" s="51"/>
    </row>
    <row r="13" spans="1:504" ht="15.6" x14ac:dyDescent="0.3">
      <c r="A13" s="66" t="s">
        <v>511</v>
      </c>
      <c r="B13" s="67"/>
      <c r="C13" s="1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48"/>
      <c r="SD13" s="50"/>
      <c r="SE13" s="50"/>
      <c r="SF13" s="50"/>
      <c r="SG13" s="50"/>
      <c r="SH13" s="50"/>
      <c r="SI13" s="51"/>
    </row>
    <row r="14" spans="1:504" ht="15.6" x14ac:dyDescent="0.3">
      <c r="A14" s="68" t="s">
        <v>512</v>
      </c>
      <c r="B14" s="61"/>
      <c r="C14" s="18">
        <f>B14+SUM(D14:SI14)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48"/>
      <c r="SD14" s="50"/>
      <c r="SE14" s="50"/>
      <c r="SF14" s="50"/>
      <c r="SG14" s="50"/>
      <c r="SH14" s="50"/>
      <c r="SI14" s="51"/>
    </row>
    <row r="15" spans="1:504" ht="15.6" x14ac:dyDescent="0.3">
      <c r="A15" s="64" t="s">
        <v>513</v>
      </c>
      <c r="B15" s="65"/>
      <c r="C15" s="18">
        <f>B15+SUM(D15:SI15)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48"/>
      <c r="SD15" s="50"/>
      <c r="SE15" s="50"/>
      <c r="SF15" s="50"/>
      <c r="SG15" s="50"/>
      <c r="SH15" s="50"/>
      <c r="SI15" s="51"/>
    </row>
    <row r="16" spans="1:504" ht="15.6" x14ac:dyDescent="0.3">
      <c r="A16" s="69" t="s">
        <v>514</v>
      </c>
      <c r="B16" s="70"/>
      <c r="C16" s="18">
        <f>B16+SUM(D16:SI16)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48"/>
      <c r="SD16" s="50"/>
      <c r="SE16" s="50"/>
      <c r="SF16" s="50"/>
      <c r="SG16" s="50"/>
      <c r="SH16" s="50"/>
      <c r="SI16" s="51"/>
    </row>
    <row r="17" spans="1:503" ht="15.6" x14ac:dyDescent="0.3">
      <c r="A17" s="71" t="s">
        <v>515</v>
      </c>
      <c r="B17" s="72"/>
      <c r="C17" s="18">
        <f>B17+SUM(D17:SI17)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48"/>
      <c r="SD17" s="50"/>
      <c r="SE17" s="50"/>
      <c r="SF17" s="50"/>
      <c r="SG17" s="50"/>
      <c r="SH17" s="50"/>
      <c r="SI17" s="51"/>
    </row>
    <row r="18" spans="1:503" ht="15.6" x14ac:dyDescent="0.3">
      <c r="A18" s="52" t="s">
        <v>516</v>
      </c>
      <c r="B18" s="73"/>
      <c r="C18" s="16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48"/>
      <c r="SD18" s="50"/>
      <c r="SE18" s="50"/>
      <c r="SF18" s="50"/>
      <c r="SG18" s="50"/>
      <c r="SH18" s="50"/>
      <c r="SI18" s="51"/>
    </row>
    <row r="19" spans="1:503" ht="15.6" x14ac:dyDescent="0.3">
      <c r="A19" s="74" t="s">
        <v>517</v>
      </c>
      <c r="B19" s="75"/>
      <c r="C19" s="2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48"/>
      <c r="SD19" s="50"/>
      <c r="SE19" s="50"/>
      <c r="SF19" s="50"/>
      <c r="SG19" s="50"/>
      <c r="SH19" s="50"/>
      <c r="SI19" s="51"/>
    </row>
    <row r="20" spans="1:503" ht="15.6" x14ac:dyDescent="0.3">
      <c r="A20" s="76" t="s">
        <v>539</v>
      </c>
      <c r="B20" s="61"/>
      <c r="C20" s="18">
        <f>B20+SUM(D20:SI20)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48"/>
      <c r="SD20" s="50"/>
      <c r="SE20" s="50"/>
      <c r="SF20" s="50"/>
      <c r="SG20" s="50"/>
      <c r="SH20" s="50"/>
      <c r="SI20" s="51"/>
    </row>
    <row r="21" spans="1:503" ht="15.6" x14ac:dyDescent="0.3">
      <c r="A21" s="77" t="s">
        <v>540</v>
      </c>
      <c r="B21" s="65"/>
      <c r="C21" s="18">
        <f t="shared" ref="C21:C54" si="2">B21+SUM(D21:SI21)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48"/>
      <c r="SD21" s="50"/>
      <c r="SE21" s="50"/>
      <c r="SF21" s="50"/>
      <c r="SG21" s="50"/>
      <c r="SH21" s="50"/>
      <c r="SI21" s="51"/>
    </row>
    <row r="22" spans="1:503" ht="15.6" x14ac:dyDescent="0.3">
      <c r="A22" s="77" t="s">
        <v>541</v>
      </c>
      <c r="B22" s="65"/>
      <c r="C22" s="18">
        <f t="shared" si="2"/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48"/>
      <c r="SD22" s="50"/>
      <c r="SE22" s="50"/>
      <c r="SF22" s="50"/>
      <c r="SG22" s="50"/>
      <c r="SH22" s="50"/>
      <c r="SI22" s="51"/>
    </row>
    <row r="23" spans="1:503" ht="15.6" x14ac:dyDescent="0.3">
      <c r="A23" s="77" t="s">
        <v>542</v>
      </c>
      <c r="B23" s="65"/>
      <c r="C23" s="18">
        <f t="shared" si="2"/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48"/>
      <c r="SD23" s="50"/>
      <c r="SE23" s="50"/>
      <c r="SF23" s="50"/>
      <c r="SG23" s="50"/>
      <c r="SH23" s="50"/>
      <c r="SI23" s="51"/>
    </row>
    <row r="24" spans="1:503" ht="15.6" x14ac:dyDescent="0.3">
      <c r="A24" s="78" t="s">
        <v>543</v>
      </c>
      <c r="B24" s="65"/>
      <c r="C24" s="18">
        <f t="shared" si="2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48"/>
      <c r="SD24" s="50"/>
      <c r="SE24" s="50"/>
      <c r="SF24" s="50"/>
      <c r="SG24" s="50"/>
      <c r="SH24" s="50"/>
      <c r="SI24" s="51"/>
    </row>
    <row r="25" spans="1:503" ht="15.6" x14ac:dyDescent="0.3">
      <c r="A25" s="78" t="s">
        <v>544</v>
      </c>
      <c r="B25" s="65"/>
      <c r="C25" s="18">
        <f t="shared" si="2"/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48"/>
      <c r="SD25" s="50"/>
      <c r="SE25" s="50"/>
      <c r="SF25" s="50"/>
      <c r="SG25" s="50"/>
      <c r="SH25" s="50"/>
      <c r="SI25" s="51"/>
    </row>
    <row r="26" spans="1:503" ht="15.6" x14ac:dyDescent="0.3">
      <c r="A26" s="77" t="s">
        <v>545</v>
      </c>
      <c r="B26" s="65"/>
      <c r="C26" s="18">
        <f t="shared" si="2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48"/>
      <c r="SD26" s="50"/>
      <c r="SE26" s="50"/>
      <c r="SF26" s="50"/>
      <c r="SG26" s="50"/>
      <c r="SH26" s="50"/>
      <c r="SI26" s="51"/>
    </row>
    <row r="27" spans="1:503" ht="15.6" x14ac:dyDescent="0.3">
      <c r="A27" s="79" t="s">
        <v>546</v>
      </c>
      <c r="B27" s="70"/>
      <c r="C27" s="18">
        <f t="shared" si="2"/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48"/>
      <c r="SD27" s="50"/>
      <c r="SE27" s="50"/>
      <c r="SF27" s="50"/>
      <c r="SG27" s="50"/>
      <c r="SH27" s="50"/>
      <c r="SI27" s="51"/>
    </row>
    <row r="28" spans="1:503" ht="15.6" x14ac:dyDescent="0.3">
      <c r="A28" s="79" t="s">
        <v>547</v>
      </c>
      <c r="B28" s="70"/>
      <c r="C28" s="18">
        <f t="shared" si="2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48"/>
      <c r="SD28" s="50"/>
      <c r="SE28" s="50"/>
      <c r="SF28" s="50"/>
      <c r="SG28" s="50"/>
      <c r="SH28" s="50"/>
      <c r="SI28" s="51"/>
    </row>
    <row r="29" spans="1:503" ht="15.6" x14ac:dyDescent="0.3">
      <c r="A29" s="79" t="s">
        <v>548</v>
      </c>
      <c r="B29" s="70"/>
      <c r="C29" s="18">
        <f t="shared" si="2"/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48"/>
      <c r="SD29" s="50"/>
      <c r="SE29" s="50"/>
      <c r="SF29" s="50"/>
      <c r="SG29" s="50"/>
      <c r="SH29" s="50"/>
      <c r="SI29" s="51"/>
    </row>
    <row r="30" spans="1:503" ht="15.6" x14ac:dyDescent="0.3">
      <c r="A30" s="79" t="s">
        <v>549</v>
      </c>
      <c r="B30" s="70"/>
      <c r="C30" s="18">
        <f t="shared" si="2"/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48"/>
      <c r="SD30" s="50"/>
      <c r="SE30" s="50"/>
      <c r="SF30" s="50"/>
      <c r="SG30" s="50"/>
      <c r="SH30" s="50"/>
      <c r="SI30" s="51"/>
    </row>
    <row r="31" spans="1:503" ht="15.6" x14ac:dyDescent="0.3">
      <c r="A31" s="79" t="s">
        <v>550</v>
      </c>
      <c r="B31" s="70"/>
      <c r="C31" s="18">
        <f t="shared" si="2"/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48"/>
      <c r="SD31" s="50"/>
      <c r="SE31" s="50"/>
      <c r="SF31" s="50"/>
      <c r="SG31" s="50"/>
      <c r="SH31" s="50"/>
      <c r="SI31" s="51"/>
    </row>
    <row r="32" spans="1:503" ht="15.6" x14ac:dyDescent="0.3">
      <c r="A32" s="79" t="s">
        <v>551</v>
      </c>
      <c r="B32" s="70"/>
      <c r="C32" s="18">
        <f t="shared" si="2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48"/>
      <c r="SD32" s="50"/>
      <c r="SE32" s="50"/>
      <c r="SF32" s="50"/>
      <c r="SG32" s="50"/>
      <c r="SH32" s="50"/>
      <c r="SI32" s="51"/>
    </row>
    <row r="33" spans="1:503" ht="15.6" x14ac:dyDescent="0.3">
      <c r="A33" s="79" t="s">
        <v>552</v>
      </c>
      <c r="B33" s="70"/>
      <c r="C33" s="18">
        <f t="shared" si="2"/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  <c r="QF33" s="50"/>
      <c r="QG33" s="50"/>
      <c r="QH33" s="50"/>
      <c r="QI33" s="50"/>
      <c r="QJ33" s="50"/>
      <c r="QK33" s="50"/>
      <c r="QL33" s="50"/>
      <c r="QM33" s="50"/>
      <c r="QN33" s="50"/>
      <c r="QO33" s="50"/>
      <c r="QP33" s="50"/>
      <c r="QQ33" s="50"/>
      <c r="QR33" s="50"/>
      <c r="QS33" s="50"/>
      <c r="QT33" s="50"/>
      <c r="QU33" s="50"/>
      <c r="QV33" s="50"/>
      <c r="QW33" s="50"/>
      <c r="QX33" s="50"/>
      <c r="QY33" s="50"/>
      <c r="QZ33" s="50"/>
      <c r="RA33" s="50"/>
      <c r="RB33" s="50"/>
      <c r="RC33" s="50"/>
      <c r="RD33" s="50"/>
      <c r="RE33" s="50"/>
      <c r="RF33" s="50"/>
      <c r="RG33" s="50"/>
      <c r="RH33" s="50"/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0"/>
      <c r="RT33" s="50"/>
      <c r="RU33" s="50"/>
      <c r="RV33" s="50"/>
      <c r="RW33" s="50"/>
      <c r="RX33" s="50"/>
      <c r="RY33" s="50"/>
      <c r="RZ33" s="50"/>
      <c r="SA33" s="50"/>
      <c r="SB33" s="50"/>
      <c r="SC33" s="48"/>
      <c r="SD33" s="50"/>
      <c r="SE33" s="50"/>
      <c r="SF33" s="50"/>
      <c r="SG33" s="50"/>
      <c r="SH33" s="50"/>
      <c r="SI33" s="51"/>
    </row>
    <row r="34" spans="1:503" ht="15.6" x14ac:dyDescent="0.3">
      <c r="A34" s="79" t="s">
        <v>553</v>
      </c>
      <c r="B34" s="70"/>
      <c r="C34" s="18">
        <f t="shared" si="2"/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48"/>
      <c r="SD34" s="50"/>
      <c r="SE34" s="50"/>
      <c r="SF34" s="50"/>
      <c r="SG34" s="50"/>
      <c r="SH34" s="50"/>
      <c r="SI34" s="51"/>
    </row>
    <row r="35" spans="1:503" ht="15.6" x14ac:dyDescent="0.3">
      <c r="A35" s="79" t="s">
        <v>554</v>
      </c>
      <c r="B35" s="70"/>
      <c r="C35" s="18">
        <f t="shared" si="2"/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48"/>
      <c r="SD35" s="50"/>
      <c r="SE35" s="50"/>
      <c r="SF35" s="50"/>
      <c r="SG35" s="50"/>
      <c r="SH35" s="50"/>
      <c r="SI35" s="51"/>
    </row>
    <row r="36" spans="1:503" ht="15.6" x14ac:dyDescent="0.3">
      <c r="A36" s="79" t="s">
        <v>555</v>
      </c>
      <c r="B36" s="70"/>
      <c r="C36" s="18">
        <f t="shared" si="2"/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48"/>
      <c r="SD36" s="50"/>
      <c r="SE36" s="50"/>
      <c r="SF36" s="50"/>
      <c r="SG36" s="50"/>
      <c r="SH36" s="50"/>
      <c r="SI36" s="51"/>
    </row>
    <row r="37" spans="1:503" ht="15.6" x14ac:dyDescent="0.3">
      <c r="A37" s="80" t="s">
        <v>556</v>
      </c>
      <c r="B37" s="53"/>
      <c r="C37" s="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48"/>
      <c r="SD37" s="50"/>
      <c r="SE37" s="50"/>
      <c r="SF37" s="50"/>
      <c r="SG37" s="50"/>
      <c r="SH37" s="50"/>
      <c r="SI37" s="51"/>
    </row>
    <row r="38" spans="1:503" ht="15.6" x14ac:dyDescent="0.3">
      <c r="A38" s="79" t="s">
        <v>557</v>
      </c>
      <c r="B38" s="63"/>
      <c r="C38" s="18">
        <f t="shared" si="2"/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48"/>
      <c r="SD38" s="50"/>
      <c r="SE38" s="50"/>
      <c r="SF38" s="50"/>
      <c r="SG38" s="50"/>
      <c r="SH38" s="50"/>
      <c r="SI38" s="51"/>
    </row>
    <row r="39" spans="1:503" ht="15.6" x14ac:dyDescent="0.3">
      <c r="A39" s="79" t="s">
        <v>558</v>
      </c>
      <c r="B39" s="63"/>
      <c r="C39" s="18">
        <f t="shared" si="2"/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48"/>
      <c r="SD39" s="50"/>
      <c r="SE39" s="50"/>
      <c r="SF39" s="50"/>
      <c r="SG39" s="50"/>
      <c r="SH39" s="50"/>
      <c r="SI39" s="51"/>
    </row>
    <row r="40" spans="1:503" ht="15.6" x14ac:dyDescent="0.3">
      <c r="A40" s="79" t="s">
        <v>559</v>
      </c>
      <c r="B40" s="63"/>
      <c r="C40" s="18">
        <f t="shared" si="2"/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48"/>
      <c r="SD40" s="50"/>
      <c r="SE40" s="50"/>
      <c r="SF40" s="50"/>
      <c r="SG40" s="50"/>
      <c r="SH40" s="50"/>
      <c r="SI40" s="51"/>
    </row>
    <row r="41" spans="1:503" ht="15.6" x14ac:dyDescent="0.3">
      <c r="A41" s="79" t="s">
        <v>560</v>
      </c>
      <c r="B41" s="63"/>
      <c r="C41" s="18">
        <f t="shared" si="2"/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48"/>
      <c r="SD41" s="50"/>
      <c r="SE41" s="50"/>
      <c r="SF41" s="50"/>
      <c r="SG41" s="50"/>
      <c r="SH41" s="50"/>
      <c r="SI41" s="51"/>
    </row>
    <row r="42" spans="1:503" ht="15.6" x14ac:dyDescent="0.3">
      <c r="A42" s="79" t="s">
        <v>561</v>
      </c>
      <c r="B42" s="63"/>
      <c r="C42" s="18">
        <f t="shared" si="2"/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48"/>
      <c r="SD42" s="50"/>
      <c r="SE42" s="50"/>
      <c r="SF42" s="50"/>
      <c r="SG42" s="50"/>
      <c r="SH42" s="50"/>
      <c r="SI42" s="51"/>
    </row>
    <row r="43" spans="1:503" ht="15.6" x14ac:dyDescent="0.3">
      <c r="A43" s="79" t="s">
        <v>562</v>
      </c>
      <c r="B43" s="63"/>
      <c r="C43" s="18">
        <f t="shared" si="2"/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48"/>
      <c r="SD43" s="50"/>
      <c r="SE43" s="50"/>
      <c r="SF43" s="50"/>
      <c r="SG43" s="50"/>
      <c r="SH43" s="50"/>
      <c r="SI43" s="51"/>
    </row>
    <row r="44" spans="1:503" ht="15.6" x14ac:dyDescent="0.3">
      <c r="A44" s="79" t="s">
        <v>563</v>
      </c>
      <c r="B44" s="63"/>
      <c r="C44" s="18">
        <f t="shared" si="2"/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48"/>
      <c r="SD44" s="50"/>
      <c r="SE44" s="50"/>
      <c r="SF44" s="50"/>
      <c r="SG44" s="50"/>
      <c r="SH44" s="50"/>
      <c r="SI44" s="51"/>
    </row>
    <row r="45" spans="1:503" ht="15.6" x14ac:dyDescent="0.3">
      <c r="A45" s="79" t="s">
        <v>564</v>
      </c>
      <c r="B45" s="63"/>
      <c r="C45" s="18">
        <f t="shared" si="2"/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48"/>
      <c r="SD45" s="50"/>
      <c r="SE45" s="50"/>
      <c r="SF45" s="50"/>
      <c r="SG45" s="50"/>
      <c r="SH45" s="50"/>
      <c r="SI45" s="51"/>
    </row>
    <row r="46" spans="1:503" ht="15.6" x14ac:dyDescent="0.3">
      <c r="A46" s="79" t="s">
        <v>565</v>
      </c>
      <c r="B46" s="63"/>
      <c r="C46" s="18">
        <f t="shared" si="2"/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48"/>
      <c r="SD46" s="50"/>
      <c r="SE46" s="50"/>
      <c r="SF46" s="50"/>
      <c r="SG46" s="50"/>
      <c r="SH46" s="50"/>
      <c r="SI46" s="51"/>
    </row>
    <row r="47" spans="1:503" ht="15.6" x14ac:dyDescent="0.3">
      <c r="A47" s="79" t="s">
        <v>566</v>
      </c>
      <c r="B47" s="63"/>
      <c r="C47" s="18">
        <f t="shared" si="2"/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  <c r="NX47" s="50"/>
      <c r="NY47" s="50"/>
      <c r="NZ47" s="50"/>
      <c r="OA47" s="50"/>
      <c r="OB47" s="50"/>
      <c r="OC47" s="50"/>
      <c r="OD47" s="50"/>
      <c r="OE47" s="50"/>
      <c r="OF47" s="50"/>
      <c r="OG47" s="50"/>
      <c r="OH47" s="50"/>
      <c r="OI47" s="50"/>
      <c r="OJ47" s="50"/>
      <c r="OK47" s="50"/>
      <c r="OL47" s="50"/>
      <c r="OM47" s="50"/>
      <c r="ON47" s="50"/>
      <c r="OO47" s="50"/>
      <c r="OP47" s="50"/>
      <c r="OQ47" s="50"/>
      <c r="OR47" s="50"/>
      <c r="OS47" s="50"/>
      <c r="OT47" s="50"/>
      <c r="OU47" s="50"/>
      <c r="OV47" s="50"/>
      <c r="OW47" s="50"/>
      <c r="OX47" s="50"/>
      <c r="OY47" s="50"/>
      <c r="OZ47" s="50"/>
      <c r="PA47" s="50"/>
      <c r="PB47" s="50"/>
      <c r="PC47" s="50"/>
      <c r="PD47" s="50"/>
      <c r="PE47" s="50"/>
      <c r="PF47" s="50"/>
      <c r="PG47" s="50"/>
      <c r="PH47" s="50"/>
      <c r="PI47" s="50"/>
      <c r="PJ47" s="50"/>
      <c r="PK47" s="50"/>
      <c r="PL47" s="50"/>
      <c r="PM47" s="50"/>
      <c r="PN47" s="50"/>
      <c r="PO47" s="50"/>
      <c r="PP47" s="50"/>
      <c r="PQ47" s="50"/>
      <c r="PR47" s="50"/>
      <c r="PS47" s="50"/>
      <c r="PT47" s="50"/>
      <c r="PU47" s="50"/>
      <c r="PV47" s="50"/>
      <c r="PW47" s="50"/>
      <c r="PX47" s="50"/>
      <c r="PY47" s="50"/>
      <c r="PZ47" s="50"/>
      <c r="QA47" s="50"/>
      <c r="QB47" s="50"/>
      <c r="QC47" s="50"/>
      <c r="QD47" s="50"/>
      <c r="QE47" s="50"/>
      <c r="QF47" s="50"/>
      <c r="QG47" s="50"/>
      <c r="QH47" s="50"/>
      <c r="QI47" s="50"/>
      <c r="QJ47" s="50"/>
      <c r="QK47" s="50"/>
      <c r="QL47" s="50"/>
      <c r="QM47" s="50"/>
      <c r="QN47" s="50"/>
      <c r="QO47" s="50"/>
      <c r="QP47" s="50"/>
      <c r="QQ47" s="50"/>
      <c r="QR47" s="50"/>
      <c r="QS47" s="50"/>
      <c r="QT47" s="50"/>
      <c r="QU47" s="50"/>
      <c r="QV47" s="50"/>
      <c r="QW47" s="50"/>
      <c r="QX47" s="50"/>
      <c r="QY47" s="50"/>
      <c r="QZ47" s="50"/>
      <c r="RA47" s="50"/>
      <c r="RB47" s="50"/>
      <c r="RC47" s="50"/>
      <c r="RD47" s="50"/>
      <c r="RE47" s="50"/>
      <c r="RF47" s="50"/>
      <c r="RG47" s="50"/>
      <c r="RH47" s="50"/>
      <c r="RI47" s="50"/>
      <c r="RJ47" s="50"/>
      <c r="RK47" s="50"/>
      <c r="RL47" s="50"/>
      <c r="RM47" s="50"/>
      <c r="RN47" s="50"/>
      <c r="RO47" s="50"/>
      <c r="RP47" s="50"/>
      <c r="RQ47" s="50"/>
      <c r="RR47" s="50"/>
      <c r="RS47" s="50"/>
      <c r="RT47" s="50"/>
      <c r="RU47" s="50"/>
      <c r="RV47" s="50"/>
      <c r="RW47" s="50"/>
      <c r="RX47" s="50"/>
      <c r="RY47" s="50"/>
      <c r="RZ47" s="50"/>
      <c r="SA47" s="50"/>
      <c r="SB47" s="50"/>
      <c r="SC47" s="48"/>
      <c r="SD47" s="50"/>
      <c r="SE47" s="50"/>
      <c r="SF47" s="50"/>
      <c r="SG47" s="50"/>
      <c r="SH47" s="50"/>
      <c r="SI47" s="51"/>
    </row>
    <row r="48" spans="1:503" ht="15.6" x14ac:dyDescent="0.3">
      <c r="A48" s="79" t="s">
        <v>567</v>
      </c>
      <c r="B48" s="63"/>
      <c r="C48" s="18">
        <f t="shared" si="2"/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48"/>
      <c r="SD48" s="50"/>
      <c r="SE48" s="50"/>
      <c r="SF48" s="50"/>
      <c r="SG48" s="50"/>
      <c r="SH48" s="50"/>
      <c r="SI48" s="51"/>
    </row>
    <row r="49" spans="1:503" ht="15.6" x14ac:dyDescent="0.3">
      <c r="A49" s="79" t="s">
        <v>568</v>
      </c>
      <c r="B49" s="63"/>
      <c r="C49" s="18">
        <f t="shared" si="2"/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48"/>
      <c r="SD49" s="50"/>
      <c r="SE49" s="50"/>
      <c r="SF49" s="50"/>
      <c r="SG49" s="50"/>
      <c r="SH49" s="50"/>
      <c r="SI49" s="51"/>
    </row>
    <row r="50" spans="1:503" ht="15.6" x14ac:dyDescent="0.3">
      <c r="A50" s="79" t="s">
        <v>569</v>
      </c>
      <c r="B50" s="63"/>
      <c r="C50" s="18">
        <f t="shared" si="2"/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48"/>
      <c r="SD50" s="50"/>
      <c r="SE50" s="50"/>
      <c r="SF50" s="50"/>
      <c r="SG50" s="50"/>
      <c r="SH50" s="50"/>
      <c r="SI50" s="51"/>
    </row>
    <row r="51" spans="1:503" ht="15.6" x14ac:dyDescent="0.3">
      <c r="A51" s="79" t="s">
        <v>570</v>
      </c>
      <c r="B51" s="63"/>
      <c r="C51" s="18">
        <f t="shared" si="2"/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48"/>
      <c r="SD51" s="50"/>
      <c r="SE51" s="50"/>
      <c r="SF51" s="50"/>
      <c r="SG51" s="50"/>
      <c r="SH51" s="50"/>
      <c r="SI51" s="51"/>
    </row>
    <row r="52" spans="1:503" ht="15.6" x14ac:dyDescent="0.3">
      <c r="A52" s="79" t="s">
        <v>571</v>
      </c>
      <c r="B52" s="63"/>
      <c r="C52" s="18">
        <f t="shared" si="2"/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48"/>
      <c r="SD52" s="50"/>
      <c r="SE52" s="50"/>
      <c r="SF52" s="50"/>
      <c r="SG52" s="50"/>
      <c r="SH52" s="50"/>
      <c r="SI52" s="51"/>
    </row>
    <row r="53" spans="1:503" ht="15.6" x14ac:dyDescent="0.3">
      <c r="A53" s="79" t="s">
        <v>572</v>
      </c>
      <c r="B53" s="63"/>
      <c r="C53" s="18">
        <f t="shared" si="2"/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48"/>
      <c r="SD53" s="50"/>
      <c r="SE53" s="50"/>
      <c r="SF53" s="50"/>
      <c r="SG53" s="50"/>
      <c r="SH53" s="50"/>
      <c r="SI53" s="51"/>
    </row>
    <row r="54" spans="1:503" ht="15.6" x14ac:dyDescent="0.3">
      <c r="A54" s="79" t="s">
        <v>573</v>
      </c>
      <c r="B54" s="63"/>
      <c r="C54" s="18">
        <f t="shared" si="2"/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48"/>
      <c r="SD54" s="50"/>
      <c r="SE54" s="50"/>
      <c r="SF54" s="50"/>
      <c r="SG54" s="50"/>
      <c r="SH54" s="50"/>
      <c r="SI54" s="51"/>
    </row>
    <row r="55" spans="1:503" ht="15.6" x14ac:dyDescent="0.3">
      <c r="A55" s="80" t="s">
        <v>632</v>
      </c>
      <c r="B55" s="53"/>
      <c r="C55" s="21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48"/>
      <c r="SD55" s="50"/>
      <c r="SE55" s="50"/>
      <c r="SF55" s="50"/>
      <c r="SG55" s="50"/>
      <c r="SH55" s="50"/>
      <c r="SI55" s="51"/>
    </row>
    <row r="56" spans="1:503" ht="15.6" x14ac:dyDescent="0.3">
      <c r="A56" s="62" t="s">
        <v>574</v>
      </c>
      <c r="B56" s="63"/>
      <c r="C56" s="18">
        <f>B56+SUM(D56:SI56)</f>
        <v>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48"/>
      <c r="SD56" s="50"/>
      <c r="SE56" s="50"/>
      <c r="SF56" s="50"/>
      <c r="SG56" s="50"/>
      <c r="SH56" s="50"/>
      <c r="SI56" s="51"/>
    </row>
    <row r="57" spans="1:503" ht="15.6" x14ac:dyDescent="0.3">
      <c r="A57" s="62" t="s">
        <v>575</v>
      </c>
      <c r="B57" s="63"/>
      <c r="C57" s="18">
        <f t="shared" ref="C57:C119" si="3">B57+SUM(D57:SI57)</f>
        <v>0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48"/>
      <c r="SD57" s="50"/>
      <c r="SE57" s="50"/>
      <c r="SF57" s="50"/>
      <c r="SG57" s="50"/>
      <c r="SH57" s="50"/>
      <c r="SI57" s="51"/>
    </row>
    <row r="58" spans="1:503" ht="15.6" x14ac:dyDescent="0.3">
      <c r="A58" s="62" t="s">
        <v>576</v>
      </c>
      <c r="B58" s="63"/>
      <c r="C58" s="18">
        <f t="shared" si="3"/>
        <v>0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  <c r="QF58" s="50"/>
      <c r="QG58" s="50"/>
      <c r="QH58" s="50"/>
      <c r="QI58" s="50"/>
      <c r="QJ58" s="50"/>
      <c r="QK58" s="50"/>
      <c r="QL58" s="50"/>
      <c r="QM58" s="50"/>
      <c r="QN58" s="50"/>
      <c r="QO58" s="50"/>
      <c r="QP58" s="50"/>
      <c r="QQ58" s="50"/>
      <c r="QR58" s="50"/>
      <c r="QS58" s="50"/>
      <c r="QT58" s="50"/>
      <c r="QU58" s="50"/>
      <c r="QV58" s="50"/>
      <c r="QW58" s="50"/>
      <c r="QX58" s="50"/>
      <c r="QY58" s="50"/>
      <c r="QZ58" s="50"/>
      <c r="RA58" s="50"/>
      <c r="RB58" s="50"/>
      <c r="RC58" s="50"/>
      <c r="RD58" s="50"/>
      <c r="RE58" s="50"/>
      <c r="RF58" s="50"/>
      <c r="RG58" s="50"/>
      <c r="RH58" s="50"/>
      <c r="RI58" s="50"/>
      <c r="RJ58" s="50"/>
      <c r="RK58" s="50"/>
      <c r="RL58" s="50"/>
      <c r="RM58" s="50"/>
      <c r="RN58" s="50"/>
      <c r="RO58" s="50"/>
      <c r="RP58" s="50"/>
      <c r="RQ58" s="50"/>
      <c r="RR58" s="50"/>
      <c r="RS58" s="50"/>
      <c r="RT58" s="50"/>
      <c r="RU58" s="50"/>
      <c r="RV58" s="50"/>
      <c r="RW58" s="50"/>
      <c r="RX58" s="50"/>
      <c r="RY58" s="50"/>
      <c r="RZ58" s="50"/>
      <c r="SA58" s="50"/>
      <c r="SB58" s="50"/>
      <c r="SC58" s="48"/>
      <c r="SD58" s="50"/>
      <c r="SE58" s="50"/>
      <c r="SF58" s="50"/>
      <c r="SG58" s="50"/>
      <c r="SH58" s="50"/>
      <c r="SI58" s="51"/>
    </row>
    <row r="59" spans="1:503" ht="15.6" x14ac:dyDescent="0.3">
      <c r="A59" s="62" t="s">
        <v>577</v>
      </c>
      <c r="B59" s="65"/>
      <c r="C59" s="18">
        <f t="shared" si="3"/>
        <v>0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48"/>
      <c r="SD59" s="50"/>
      <c r="SE59" s="50"/>
      <c r="SF59" s="50"/>
      <c r="SG59" s="50"/>
      <c r="SH59" s="50"/>
      <c r="SI59" s="51"/>
    </row>
    <row r="60" spans="1:503" ht="15.6" x14ac:dyDescent="0.3">
      <c r="A60" s="62" t="s">
        <v>578</v>
      </c>
      <c r="B60" s="65"/>
      <c r="C60" s="18">
        <f t="shared" si="3"/>
        <v>0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  <c r="NW60" s="50"/>
      <c r="NX60" s="50"/>
      <c r="NY60" s="50"/>
      <c r="NZ60" s="50"/>
      <c r="OA60" s="50"/>
      <c r="OB60" s="50"/>
      <c r="OC60" s="50"/>
      <c r="OD60" s="50"/>
      <c r="OE60" s="50"/>
      <c r="OF60" s="50"/>
      <c r="OG60" s="50"/>
      <c r="OH60" s="50"/>
      <c r="OI60" s="50"/>
      <c r="OJ60" s="50"/>
      <c r="OK60" s="50"/>
      <c r="OL60" s="50"/>
      <c r="OM60" s="50"/>
      <c r="ON60" s="50"/>
      <c r="OO60" s="50"/>
      <c r="OP60" s="50"/>
      <c r="OQ60" s="50"/>
      <c r="OR60" s="50"/>
      <c r="OS60" s="50"/>
      <c r="OT60" s="50"/>
      <c r="OU60" s="50"/>
      <c r="OV60" s="50"/>
      <c r="OW60" s="50"/>
      <c r="OX60" s="50"/>
      <c r="OY60" s="50"/>
      <c r="OZ60" s="50"/>
      <c r="PA60" s="50"/>
      <c r="PB60" s="50"/>
      <c r="PC60" s="50"/>
      <c r="PD60" s="50"/>
      <c r="PE60" s="50"/>
      <c r="PF60" s="50"/>
      <c r="PG60" s="50"/>
      <c r="PH60" s="50"/>
      <c r="PI60" s="50"/>
      <c r="PJ60" s="50"/>
      <c r="PK60" s="50"/>
      <c r="PL60" s="50"/>
      <c r="PM60" s="50"/>
      <c r="PN60" s="50"/>
      <c r="PO60" s="50"/>
      <c r="PP60" s="50"/>
      <c r="PQ60" s="50"/>
      <c r="PR60" s="50"/>
      <c r="PS60" s="50"/>
      <c r="PT60" s="50"/>
      <c r="PU60" s="50"/>
      <c r="PV60" s="50"/>
      <c r="PW60" s="50"/>
      <c r="PX60" s="50"/>
      <c r="PY60" s="50"/>
      <c r="PZ60" s="50"/>
      <c r="QA60" s="50"/>
      <c r="QB60" s="50"/>
      <c r="QC60" s="50"/>
      <c r="QD60" s="50"/>
      <c r="QE60" s="50"/>
      <c r="QF60" s="50"/>
      <c r="QG60" s="50"/>
      <c r="QH60" s="50"/>
      <c r="QI60" s="50"/>
      <c r="QJ60" s="50"/>
      <c r="QK60" s="50"/>
      <c r="QL60" s="50"/>
      <c r="QM60" s="50"/>
      <c r="QN60" s="50"/>
      <c r="QO60" s="50"/>
      <c r="QP60" s="50"/>
      <c r="QQ60" s="50"/>
      <c r="QR60" s="50"/>
      <c r="QS60" s="50"/>
      <c r="QT60" s="50"/>
      <c r="QU60" s="50"/>
      <c r="QV60" s="50"/>
      <c r="QW60" s="50"/>
      <c r="QX60" s="50"/>
      <c r="QY60" s="50"/>
      <c r="QZ60" s="50"/>
      <c r="RA60" s="50"/>
      <c r="RB60" s="50"/>
      <c r="RC60" s="50"/>
      <c r="RD60" s="50"/>
      <c r="RE60" s="50"/>
      <c r="RF60" s="50"/>
      <c r="RG60" s="50"/>
      <c r="RH60" s="50"/>
      <c r="RI60" s="50"/>
      <c r="RJ60" s="50"/>
      <c r="RK60" s="50"/>
      <c r="RL60" s="50"/>
      <c r="RM60" s="50"/>
      <c r="RN60" s="50"/>
      <c r="RO60" s="50"/>
      <c r="RP60" s="50"/>
      <c r="RQ60" s="50"/>
      <c r="RR60" s="50"/>
      <c r="RS60" s="50"/>
      <c r="RT60" s="50"/>
      <c r="RU60" s="50"/>
      <c r="RV60" s="50"/>
      <c r="RW60" s="50"/>
      <c r="RX60" s="50"/>
      <c r="RY60" s="50"/>
      <c r="RZ60" s="50"/>
      <c r="SA60" s="50"/>
      <c r="SB60" s="50"/>
      <c r="SC60" s="48"/>
      <c r="SD60" s="50"/>
      <c r="SE60" s="50"/>
      <c r="SF60" s="50"/>
      <c r="SG60" s="50"/>
      <c r="SH60" s="50"/>
      <c r="SI60" s="51"/>
    </row>
    <row r="61" spans="1:503" ht="15.6" x14ac:dyDescent="0.3">
      <c r="A61" s="62" t="s">
        <v>579</v>
      </c>
      <c r="B61" s="65"/>
      <c r="C61" s="18">
        <f t="shared" si="3"/>
        <v>0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  <c r="NX61" s="50"/>
      <c r="NY61" s="50"/>
      <c r="NZ61" s="50"/>
      <c r="OA61" s="50"/>
      <c r="OB61" s="50"/>
      <c r="OC61" s="50"/>
      <c r="OD61" s="50"/>
      <c r="OE61" s="50"/>
      <c r="OF61" s="50"/>
      <c r="OG61" s="50"/>
      <c r="OH61" s="50"/>
      <c r="OI61" s="50"/>
      <c r="OJ61" s="50"/>
      <c r="OK61" s="50"/>
      <c r="OL61" s="50"/>
      <c r="OM61" s="50"/>
      <c r="ON61" s="50"/>
      <c r="OO61" s="50"/>
      <c r="OP61" s="50"/>
      <c r="OQ61" s="50"/>
      <c r="OR61" s="50"/>
      <c r="OS61" s="50"/>
      <c r="OT61" s="50"/>
      <c r="OU61" s="50"/>
      <c r="OV61" s="50"/>
      <c r="OW61" s="50"/>
      <c r="OX61" s="50"/>
      <c r="OY61" s="50"/>
      <c r="OZ61" s="50"/>
      <c r="PA61" s="50"/>
      <c r="PB61" s="50"/>
      <c r="PC61" s="50"/>
      <c r="PD61" s="50"/>
      <c r="PE61" s="50"/>
      <c r="PF61" s="50"/>
      <c r="PG61" s="50"/>
      <c r="PH61" s="50"/>
      <c r="PI61" s="50"/>
      <c r="PJ61" s="50"/>
      <c r="PK61" s="50"/>
      <c r="PL61" s="50"/>
      <c r="PM61" s="50"/>
      <c r="PN61" s="50"/>
      <c r="PO61" s="50"/>
      <c r="PP61" s="50"/>
      <c r="PQ61" s="50"/>
      <c r="PR61" s="50"/>
      <c r="PS61" s="50"/>
      <c r="PT61" s="50"/>
      <c r="PU61" s="50"/>
      <c r="PV61" s="50"/>
      <c r="PW61" s="50"/>
      <c r="PX61" s="50"/>
      <c r="PY61" s="50"/>
      <c r="PZ61" s="50"/>
      <c r="QA61" s="50"/>
      <c r="QB61" s="50"/>
      <c r="QC61" s="50"/>
      <c r="QD61" s="50"/>
      <c r="QE61" s="50"/>
      <c r="QF61" s="50"/>
      <c r="QG61" s="50"/>
      <c r="QH61" s="50"/>
      <c r="QI61" s="50"/>
      <c r="QJ61" s="50"/>
      <c r="QK61" s="50"/>
      <c r="QL61" s="50"/>
      <c r="QM61" s="50"/>
      <c r="QN61" s="50"/>
      <c r="QO61" s="50"/>
      <c r="QP61" s="50"/>
      <c r="QQ61" s="50"/>
      <c r="QR61" s="50"/>
      <c r="QS61" s="50"/>
      <c r="QT61" s="50"/>
      <c r="QU61" s="50"/>
      <c r="QV61" s="50"/>
      <c r="QW61" s="50"/>
      <c r="QX61" s="50"/>
      <c r="QY61" s="50"/>
      <c r="QZ61" s="50"/>
      <c r="RA61" s="50"/>
      <c r="RB61" s="50"/>
      <c r="RC61" s="50"/>
      <c r="RD61" s="50"/>
      <c r="RE61" s="50"/>
      <c r="RF61" s="50"/>
      <c r="RG61" s="50"/>
      <c r="RH61" s="50"/>
      <c r="RI61" s="50"/>
      <c r="RJ61" s="50"/>
      <c r="RK61" s="50"/>
      <c r="RL61" s="50"/>
      <c r="RM61" s="50"/>
      <c r="RN61" s="50"/>
      <c r="RO61" s="50"/>
      <c r="RP61" s="50"/>
      <c r="RQ61" s="50"/>
      <c r="RR61" s="50"/>
      <c r="RS61" s="50"/>
      <c r="RT61" s="50"/>
      <c r="RU61" s="50"/>
      <c r="RV61" s="50"/>
      <c r="RW61" s="50"/>
      <c r="RX61" s="50"/>
      <c r="RY61" s="50"/>
      <c r="RZ61" s="50"/>
      <c r="SA61" s="50"/>
      <c r="SB61" s="50"/>
      <c r="SC61" s="48"/>
      <c r="SD61" s="50"/>
      <c r="SE61" s="50"/>
      <c r="SF61" s="50"/>
      <c r="SG61" s="50"/>
      <c r="SH61" s="50"/>
      <c r="SI61" s="51"/>
    </row>
    <row r="62" spans="1:503" ht="15.6" x14ac:dyDescent="0.3">
      <c r="A62" s="62" t="s">
        <v>580</v>
      </c>
      <c r="B62" s="65"/>
      <c r="C62" s="18">
        <f t="shared" si="3"/>
        <v>0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  <c r="MB62" s="50"/>
      <c r="MC62" s="50"/>
      <c r="MD62" s="50"/>
      <c r="ME62" s="50"/>
      <c r="MF62" s="50"/>
      <c r="MG62" s="50"/>
      <c r="MH62" s="50"/>
      <c r="MI62" s="50"/>
      <c r="MJ62" s="50"/>
      <c r="MK62" s="50"/>
      <c r="ML62" s="50"/>
      <c r="MM62" s="50"/>
      <c r="MN62" s="50"/>
      <c r="MO62" s="50"/>
      <c r="MP62" s="50"/>
      <c r="MQ62" s="50"/>
      <c r="MR62" s="50"/>
      <c r="MS62" s="50"/>
      <c r="MT62" s="50"/>
      <c r="MU62" s="50"/>
      <c r="MV62" s="50"/>
      <c r="MW62" s="50"/>
      <c r="MX62" s="50"/>
      <c r="MY62" s="50"/>
      <c r="MZ62" s="50"/>
      <c r="NA62" s="50"/>
      <c r="NB62" s="50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0"/>
      <c r="NT62" s="50"/>
      <c r="NU62" s="50"/>
      <c r="NV62" s="50"/>
      <c r="NW62" s="50"/>
      <c r="NX62" s="50"/>
      <c r="NY62" s="50"/>
      <c r="NZ62" s="50"/>
      <c r="OA62" s="50"/>
      <c r="OB62" s="50"/>
      <c r="OC62" s="50"/>
      <c r="OD62" s="50"/>
      <c r="OE62" s="50"/>
      <c r="OF62" s="50"/>
      <c r="OG62" s="50"/>
      <c r="OH62" s="50"/>
      <c r="OI62" s="50"/>
      <c r="OJ62" s="50"/>
      <c r="OK62" s="50"/>
      <c r="OL62" s="50"/>
      <c r="OM62" s="50"/>
      <c r="ON62" s="50"/>
      <c r="OO62" s="50"/>
      <c r="OP62" s="50"/>
      <c r="OQ62" s="50"/>
      <c r="OR62" s="50"/>
      <c r="OS62" s="50"/>
      <c r="OT62" s="50"/>
      <c r="OU62" s="50"/>
      <c r="OV62" s="50"/>
      <c r="OW62" s="50"/>
      <c r="OX62" s="50"/>
      <c r="OY62" s="50"/>
      <c r="OZ62" s="50"/>
      <c r="PA62" s="50"/>
      <c r="PB62" s="50"/>
      <c r="PC62" s="50"/>
      <c r="PD62" s="50"/>
      <c r="PE62" s="50"/>
      <c r="PF62" s="50"/>
      <c r="PG62" s="50"/>
      <c r="PH62" s="50"/>
      <c r="PI62" s="50"/>
      <c r="PJ62" s="50"/>
      <c r="PK62" s="50"/>
      <c r="PL62" s="50"/>
      <c r="PM62" s="50"/>
      <c r="PN62" s="50"/>
      <c r="PO62" s="50"/>
      <c r="PP62" s="50"/>
      <c r="PQ62" s="50"/>
      <c r="PR62" s="50"/>
      <c r="PS62" s="50"/>
      <c r="PT62" s="50"/>
      <c r="PU62" s="50"/>
      <c r="PV62" s="50"/>
      <c r="PW62" s="50"/>
      <c r="PX62" s="50"/>
      <c r="PY62" s="50"/>
      <c r="PZ62" s="50"/>
      <c r="QA62" s="50"/>
      <c r="QB62" s="50"/>
      <c r="QC62" s="50"/>
      <c r="QD62" s="50"/>
      <c r="QE62" s="50"/>
      <c r="QF62" s="50"/>
      <c r="QG62" s="50"/>
      <c r="QH62" s="50"/>
      <c r="QI62" s="50"/>
      <c r="QJ62" s="50"/>
      <c r="QK62" s="50"/>
      <c r="QL62" s="50"/>
      <c r="QM62" s="50"/>
      <c r="QN62" s="50"/>
      <c r="QO62" s="50"/>
      <c r="QP62" s="50"/>
      <c r="QQ62" s="50"/>
      <c r="QR62" s="50"/>
      <c r="QS62" s="50"/>
      <c r="QT62" s="50"/>
      <c r="QU62" s="50"/>
      <c r="QV62" s="50"/>
      <c r="QW62" s="50"/>
      <c r="QX62" s="50"/>
      <c r="QY62" s="50"/>
      <c r="QZ62" s="50"/>
      <c r="RA62" s="50"/>
      <c r="RB62" s="50"/>
      <c r="RC62" s="50"/>
      <c r="RD62" s="50"/>
      <c r="RE62" s="50"/>
      <c r="RF62" s="50"/>
      <c r="RG62" s="50"/>
      <c r="RH62" s="50"/>
      <c r="RI62" s="50"/>
      <c r="RJ62" s="50"/>
      <c r="RK62" s="50"/>
      <c r="RL62" s="50"/>
      <c r="RM62" s="50"/>
      <c r="RN62" s="50"/>
      <c r="RO62" s="50"/>
      <c r="RP62" s="50"/>
      <c r="RQ62" s="50"/>
      <c r="RR62" s="50"/>
      <c r="RS62" s="50"/>
      <c r="RT62" s="50"/>
      <c r="RU62" s="50"/>
      <c r="RV62" s="50"/>
      <c r="RW62" s="50"/>
      <c r="RX62" s="50"/>
      <c r="RY62" s="50"/>
      <c r="RZ62" s="50"/>
      <c r="SA62" s="50"/>
      <c r="SB62" s="50"/>
      <c r="SC62" s="48"/>
      <c r="SD62" s="50"/>
      <c r="SE62" s="50"/>
      <c r="SF62" s="50"/>
      <c r="SG62" s="50"/>
      <c r="SH62" s="50"/>
      <c r="SI62" s="51"/>
    </row>
    <row r="63" spans="1:503" ht="15.6" x14ac:dyDescent="0.3">
      <c r="A63" s="62" t="s">
        <v>581</v>
      </c>
      <c r="B63" s="65"/>
      <c r="C63" s="18">
        <f t="shared" si="3"/>
        <v>0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  <c r="NW63" s="50"/>
      <c r="NX63" s="50"/>
      <c r="NY63" s="50"/>
      <c r="NZ63" s="50"/>
      <c r="OA63" s="50"/>
      <c r="OB63" s="50"/>
      <c r="OC63" s="50"/>
      <c r="OD63" s="50"/>
      <c r="OE63" s="50"/>
      <c r="OF63" s="50"/>
      <c r="OG63" s="50"/>
      <c r="OH63" s="50"/>
      <c r="OI63" s="50"/>
      <c r="OJ63" s="50"/>
      <c r="OK63" s="50"/>
      <c r="OL63" s="50"/>
      <c r="OM63" s="50"/>
      <c r="ON63" s="50"/>
      <c r="OO63" s="50"/>
      <c r="OP63" s="50"/>
      <c r="OQ63" s="50"/>
      <c r="OR63" s="50"/>
      <c r="OS63" s="50"/>
      <c r="OT63" s="50"/>
      <c r="OU63" s="50"/>
      <c r="OV63" s="50"/>
      <c r="OW63" s="50"/>
      <c r="OX63" s="50"/>
      <c r="OY63" s="50"/>
      <c r="OZ63" s="50"/>
      <c r="PA63" s="50"/>
      <c r="PB63" s="50"/>
      <c r="PC63" s="50"/>
      <c r="PD63" s="50"/>
      <c r="PE63" s="50"/>
      <c r="PF63" s="50"/>
      <c r="PG63" s="50"/>
      <c r="PH63" s="50"/>
      <c r="PI63" s="50"/>
      <c r="PJ63" s="50"/>
      <c r="PK63" s="50"/>
      <c r="PL63" s="50"/>
      <c r="PM63" s="50"/>
      <c r="PN63" s="50"/>
      <c r="PO63" s="50"/>
      <c r="PP63" s="50"/>
      <c r="PQ63" s="50"/>
      <c r="PR63" s="50"/>
      <c r="PS63" s="50"/>
      <c r="PT63" s="50"/>
      <c r="PU63" s="50"/>
      <c r="PV63" s="50"/>
      <c r="PW63" s="50"/>
      <c r="PX63" s="50"/>
      <c r="PY63" s="50"/>
      <c r="PZ63" s="50"/>
      <c r="QA63" s="50"/>
      <c r="QB63" s="50"/>
      <c r="QC63" s="50"/>
      <c r="QD63" s="50"/>
      <c r="QE63" s="50"/>
      <c r="QF63" s="50"/>
      <c r="QG63" s="50"/>
      <c r="QH63" s="50"/>
      <c r="QI63" s="50"/>
      <c r="QJ63" s="50"/>
      <c r="QK63" s="50"/>
      <c r="QL63" s="50"/>
      <c r="QM63" s="50"/>
      <c r="QN63" s="50"/>
      <c r="QO63" s="50"/>
      <c r="QP63" s="50"/>
      <c r="QQ63" s="50"/>
      <c r="QR63" s="50"/>
      <c r="QS63" s="50"/>
      <c r="QT63" s="50"/>
      <c r="QU63" s="50"/>
      <c r="QV63" s="50"/>
      <c r="QW63" s="50"/>
      <c r="QX63" s="50"/>
      <c r="QY63" s="50"/>
      <c r="QZ63" s="50"/>
      <c r="RA63" s="50"/>
      <c r="RB63" s="50"/>
      <c r="RC63" s="50"/>
      <c r="RD63" s="50"/>
      <c r="RE63" s="50"/>
      <c r="RF63" s="50"/>
      <c r="RG63" s="50"/>
      <c r="RH63" s="50"/>
      <c r="RI63" s="50"/>
      <c r="RJ63" s="50"/>
      <c r="RK63" s="50"/>
      <c r="RL63" s="50"/>
      <c r="RM63" s="50"/>
      <c r="RN63" s="50"/>
      <c r="RO63" s="50"/>
      <c r="RP63" s="50"/>
      <c r="RQ63" s="50"/>
      <c r="RR63" s="50"/>
      <c r="RS63" s="50"/>
      <c r="RT63" s="50"/>
      <c r="RU63" s="50"/>
      <c r="RV63" s="50"/>
      <c r="RW63" s="50"/>
      <c r="RX63" s="50"/>
      <c r="RY63" s="50"/>
      <c r="RZ63" s="50"/>
      <c r="SA63" s="50"/>
      <c r="SB63" s="50"/>
      <c r="SC63" s="48"/>
      <c r="SD63" s="50"/>
      <c r="SE63" s="50"/>
      <c r="SF63" s="50"/>
      <c r="SG63" s="50"/>
      <c r="SH63" s="50"/>
      <c r="SI63" s="51"/>
    </row>
    <row r="64" spans="1:503" ht="15.6" x14ac:dyDescent="0.3">
      <c r="A64" s="62" t="s">
        <v>582</v>
      </c>
      <c r="B64" s="65"/>
      <c r="C64" s="18">
        <f t="shared" si="3"/>
        <v>0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  <c r="QF64" s="50"/>
      <c r="QG64" s="50"/>
      <c r="QH64" s="50"/>
      <c r="QI64" s="50"/>
      <c r="QJ64" s="50"/>
      <c r="QK64" s="50"/>
      <c r="QL64" s="50"/>
      <c r="QM64" s="50"/>
      <c r="QN64" s="50"/>
      <c r="QO64" s="50"/>
      <c r="QP64" s="50"/>
      <c r="QQ64" s="50"/>
      <c r="QR64" s="50"/>
      <c r="QS64" s="50"/>
      <c r="QT64" s="50"/>
      <c r="QU64" s="50"/>
      <c r="QV64" s="50"/>
      <c r="QW64" s="50"/>
      <c r="QX64" s="50"/>
      <c r="QY64" s="50"/>
      <c r="QZ64" s="50"/>
      <c r="RA64" s="50"/>
      <c r="RB64" s="50"/>
      <c r="RC64" s="50"/>
      <c r="RD64" s="50"/>
      <c r="RE64" s="50"/>
      <c r="RF64" s="50"/>
      <c r="RG64" s="50"/>
      <c r="RH64" s="50"/>
      <c r="RI64" s="50"/>
      <c r="RJ64" s="50"/>
      <c r="RK64" s="50"/>
      <c r="RL64" s="50"/>
      <c r="RM64" s="50"/>
      <c r="RN64" s="50"/>
      <c r="RO64" s="50"/>
      <c r="RP64" s="50"/>
      <c r="RQ64" s="50"/>
      <c r="RR64" s="50"/>
      <c r="RS64" s="50"/>
      <c r="RT64" s="50"/>
      <c r="RU64" s="50"/>
      <c r="RV64" s="50"/>
      <c r="RW64" s="50"/>
      <c r="RX64" s="50"/>
      <c r="RY64" s="50"/>
      <c r="RZ64" s="50"/>
      <c r="SA64" s="50"/>
      <c r="SB64" s="50"/>
      <c r="SC64" s="48"/>
      <c r="SD64" s="50"/>
      <c r="SE64" s="50"/>
      <c r="SF64" s="50"/>
      <c r="SG64" s="50"/>
      <c r="SH64" s="50"/>
      <c r="SI64" s="51"/>
    </row>
    <row r="65" spans="1:503" ht="15.6" x14ac:dyDescent="0.3">
      <c r="A65" s="62" t="s">
        <v>583</v>
      </c>
      <c r="B65" s="65"/>
      <c r="C65" s="18">
        <f t="shared" si="3"/>
        <v>0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48"/>
      <c r="SD65" s="50"/>
      <c r="SE65" s="50"/>
      <c r="SF65" s="50"/>
      <c r="SG65" s="50"/>
      <c r="SH65" s="50"/>
      <c r="SI65" s="51"/>
    </row>
    <row r="66" spans="1:503" ht="15.6" x14ac:dyDescent="0.3">
      <c r="A66" s="62" t="s">
        <v>584</v>
      </c>
      <c r="B66" s="65"/>
      <c r="C66" s="18">
        <f t="shared" si="3"/>
        <v>0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48"/>
      <c r="SD66" s="50"/>
      <c r="SE66" s="50"/>
      <c r="SF66" s="50"/>
      <c r="SG66" s="50"/>
      <c r="SH66" s="50"/>
      <c r="SI66" s="51"/>
    </row>
    <row r="67" spans="1:503" ht="15.6" x14ac:dyDescent="0.3">
      <c r="A67" s="62" t="s">
        <v>585</v>
      </c>
      <c r="B67" s="65"/>
      <c r="C67" s="18">
        <f t="shared" si="3"/>
        <v>0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48"/>
      <c r="SD67" s="50"/>
      <c r="SE67" s="50"/>
      <c r="SF67" s="50"/>
      <c r="SG67" s="50"/>
      <c r="SH67" s="50"/>
      <c r="SI67" s="51"/>
    </row>
    <row r="68" spans="1:503" ht="15.6" x14ac:dyDescent="0.3">
      <c r="A68" s="62" t="s">
        <v>586</v>
      </c>
      <c r="B68" s="65"/>
      <c r="C68" s="18">
        <f t="shared" si="3"/>
        <v>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48"/>
      <c r="SD68" s="50"/>
      <c r="SE68" s="50"/>
      <c r="SF68" s="50"/>
      <c r="SG68" s="50"/>
      <c r="SH68" s="50"/>
      <c r="SI68" s="51"/>
    </row>
    <row r="69" spans="1:503" ht="15.6" x14ac:dyDescent="0.3">
      <c r="A69" s="62" t="s">
        <v>587</v>
      </c>
      <c r="B69" s="65"/>
      <c r="C69" s="18">
        <f t="shared" si="3"/>
        <v>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48"/>
      <c r="SD69" s="50"/>
      <c r="SE69" s="50"/>
      <c r="SF69" s="50"/>
      <c r="SG69" s="50"/>
      <c r="SH69" s="50"/>
      <c r="SI69" s="51"/>
    </row>
    <row r="70" spans="1:503" ht="15.6" x14ac:dyDescent="0.3">
      <c r="A70" s="62" t="s">
        <v>588</v>
      </c>
      <c r="B70" s="65"/>
      <c r="C70" s="18">
        <f t="shared" si="3"/>
        <v>0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48"/>
      <c r="SD70" s="50"/>
      <c r="SE70" s="50"/>
      <c r="SF70" s="50"/>
      <c r="SG70" s="50"/>
      <c r="SH70" s="50"/>
      <c r="SI70" s="51"/>
    </row>
    <row r="71" spans="1:503" ht="15.6" x14ac:dyDescent="0.3">
      <c r="A71" s="62" t="s">
        <v>589</v>
      </c>
      <c r="B71" s="65"/>
      <c r="C71" s="18">
        <f t="shared" si="3"/>
        <v>0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48"/>
      <c r="SD71" s="50"/>
      <c r="SE71" s="50"/>
      <c r="SF71" s="50"/>
      <c r="SG71" s="50"/>
      <c r="SH71" s="50"/>
      <c r="SI71" s="51"/>
    </row>
    <row r="72" spans="1:503" ht="15.6" x14ac:dyDescent="0.3">
      <c r="A72" s="62" t="s">
        <v>590</v>
      </c>
      <c r="B72" s="65"/>
      <c r="C72" s="18">
        <f t="shared" si="3"/>
        <v>0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48"/>
      <c r="SD72" s="50"/>
      <c r="SE72" s="50"/>
      <c r="SF72" s="50"/>
      <c r="SG72" s="50"/>
      <c r="SH72" s="50"/>
      <c r="SI72" s="51"/>
    </row>
    <row r="73" spans="1:503" ht="15.6" x14ac:dyDescent="0.3">
      <c r="A73" s="62" t="s">
        <v>591</v>
      </c>
      <c r="B73" s="65"/>
      <c r="C73" s="18">
        <f t="shared" si="3"/>
        <v>0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48"/>
      <c r="SD73" s="50"/>
      <c r="SE73" s="50"/>
      <c r="SF73" s="50"/>
      <c r="SG73" s="50"/>
      <c r="SH73" s="50"/>
      <c r="SI73" s="51"/>
    </row>
    <row r="74" spans="1:503" ht="15.6" x14ac:dyDescent="0.3">
      <c r="A74" s="62" t="s">
        <v>592</v>
      </c>
      <c r="B74" s="65"/>
      <c r="C74" s="18">
        <f t="shared" si="3"/>
        <v>0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48"/>
      <c r="SD74" s="50"/>
      <c r="SE74" s="50"/>
      <c r="SF74" s="50"/>
      <c r="SG74" s="50"/>
      <c r="SH74" s="50"/>
      <c r="SI74" s="51"/>
    </row>
    <row r="75" spans="1:503" ht="15.6" x14ac:dyDescent="0.3">
      <c r="A75" s="62" t="s">
        <v>593</v>
      </c>
      <c r="B75" s="65"/>
      <c r="C75" s="18">
        <f t="shared" si="3"/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48"/>
      <c r="SD75" s="50"/>
      <c r="SE75" s="50"/>
      <c r="SF75" s="50"/>
      <c r="SG75" s="50"/>
      <c r="SH75" s="50"/>
      <c r="SI75" s="51"/>
    </row>
    <row r="76" spans="1:503" ht="15.6" x14ac:dyDescent="0.3">
      <c r="A76" s="62" t="s">
        <v>594</v>
      </c>
      <c r="B76" s="65"/>
      <c r="C76" s="18">
        <f t="shared" si="3"/>
        <v>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  <c r="RA76" s="50"/>
      <c r="RB76" s="50"/>
      <c r="RC76" s="50"/>
      <c r="RD76" s="50"/>
      <c r="RE76" s="50"/>
      <c r="RF76" s="50"/>
      <c r="RG76" s="50"/>
      <c r="RH76" s="50"/>
      <c r="RI76" s="50"/>
      <c r="RJ76" s="50"/>
      <c r="RK76" s="50"/>
      <c r="RL76" s="50"/>
      <c r="RM76" s="50"/>
      <c r="RN76" s="50"/>
      <c r="RO76" s="50"/>
      <c r="RP76" s="50"/>
      <c r="RQ76" s="50"/>
      <c r="RR76" s="50"/>
      <c r="RS76" s="50"/>
      <c r="RT76" s="50"/>
      <c r="RU76" s="50"/>
      <c r="RV76" s="50"/>
      <c r="RW76" s="50"/>
      <c r="RX76" s="50"/>
      <c r="RY76" s="50"/>
      <c r="RZ76" s="50"/>
      <c r="SA76" s="50"/>
      <c r="SB76" s="50"/>
      <c r="SC76" s="48"/>
      <c r="SD76" s="50"/>
      <c r="SE76" s="50"/>
      <c r="SF76" s="50"/>
      <c r="SG76" s="50"/>
      <c r="SH76" s="50"/>
      <c r="SI76" s="51"/>
    </row>
    <row r="77" spans="1:503" ht="15.6" x14ac:dyDescent="0.3">
      <c r="A77" s="62" t="s">
        <v>595</v>
      </c>
      <c r="B77" s="65"/>
      <c r="C77" s="18">
        <f t="shared" si="3"/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48"/>
      <c r="SD77" s="50"/>
      <c r="SE77" s="50"/>
      <c r="SF77" s="50"/>
      <c r="SG77" s="50"/>
      <c r="SH77" s="50"/>
      <c r="SI77" s="51"/>
    </row>
    <row r="78" spans="1:503" ht="15.6" x14ac:dyDescent="0.3">
      <c r="A78" s="62" t="s">
        <v>596</v>
      </c>
      <c r="B78" s="65"/>
      <c r="C78" s="18">
        <f t="shared" si="3"/>
        <v>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48"/>
      <c r="SD78" s="50"/>
      <c r="SE78" s="50"/>
      <c r="SF78" s="50"/>
      <c r="SG78" s="50"/>
      <c r="SH78" s="50"/>
      <c r="SI78" s="51"/>
    </row>
    <row r="79" spans="1:503" ht="15.6" x14ac:dyDescent="0.3">
      <c r="A79" s="62" t="s">
        <v>597</v>
      </c>
      <c r="B79" s="65"/>
      <c r="C79" s="18">
        <f t="shared" si="3"/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48"/>
      <c r="SD79" s="50"/>
      <c r="SE79" s="50"/>
      <c r="SF79" s="50"/>
      <c r="SG79" s="50"/>
      <c r="SH79" s="50"/>
      <c r="SI79" s="51"/>
    </row>
    <row r="80" spans="1:503" ht="15.6" x14ac:dyDescent="0.3">
      <c r="A80" s="62" t="s">
        <v>598</v>
      </c>
      <c r="B80" s="65"/>
      <c r="C80" s="18">
        <f t="shared" si="3"/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48"/>
      <c r="SD80" s="50"/>
      <c r="SE80" s="50"/>
      <c r="SF80" s="50"/>
      <c r="SG80" s="50"/>
      <c r="SH80" s="50"/>
      <c r="SI80" s="51"/>
    </row>
    <row r="81" spans="1:503" ht="15.6" x14ac:dyDescent="0.3">
      <c r="A81" s="62" t="s">
        <v>599</v>
      </c>
      <c r="B81" s="65"/>
      <c r="C81" s="18">
        <f t="shared" si="3"/>
        <v>0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  <c r="NW81" s="50"/>
      <c r="NX81" s="50"/>
      <c r="NY81" s="50"/>
      <c r="NZ81" s="50"/>
      <c r="OA81" s="50"/>
      <c r="OB81" s="50"/>
      <c r="OC81" s="50"/>
      <c r="OD81" s="50"/>
      <c r="OE81" s="50"/>
      <c r="OF81" s="50"/>
      <c r="OG81" s="50"/>
      <c r="OH81" s="50"/>
      <c r="OI81" s="50"/>
      <c r="OJ81" s="50"/>
      <c r="OK81" s="50"/>
      <c r="OL81" s="50"/>
      <c r="OM81" s="50"/>
      <c r="ON81" s="50"/>
      <c r="OO81" s="50"/>
      <c r="OP81" s="50"/>
      <c r="OQ81" s="50"/>
      <c r="OR81" s="50"/>
      <c r="OS81" s="50"/>
      <c r="OT81" s="50"/>
      <c r="OU81" s="50"/>
      <c r="OV81" s="50"/>
      <c r="OW81" s="50"/>
      <c r="OX81" s="50"/>
      <c r="OY81" s="50"/>
      <c r="OZ81" s="50"/>
      <c r="PA81" s="50"/>
      <c r="PB81" s="50"/>
      <c r="PC81" s="50"/>
      <c r="PD81" s="50"/>
      <c r="PE81" s="50"/>
      <c r="PF81" s="50"/>
      <c r="PG81" s="50"/>
      <c r="PH81" s="50"/>
      <c r="PI81" s="50"/>
      <c r="PJ81" s="50"/>
      <c r="PK81" s="50"/>
      <c r="PL81" s="50"/>
      <c r="PM81" s="50"/>
      <c r="PN81" s="50"/>
      <c r="PO81" s="50"/>
      <c r="PP81" s="50"/>
      <c r="PQ81" s="50"/>
      <c r="PR81" s="50"/>
      <c r="PS81" s="50"/>
      <c r="PT81" s="50"/>
      <c r="PU81" s="50"/>
      <c r="PV81" s="50"/>
      <c r="PW81" s="50"/>
      <c r="PX81" s="50"/>
      <c r="PY81" s="50"/>
      <c r="PZ81" s="50"/>
      <c r="QA81" s="50"/>
      <c r="QB81" s="50"/>
      <c r="QC81" s="50"/>
      <c r="QD81" s="50"/>
      <c r="QE81" s="50"/>
      <c r="QF81" s="50"/>
      <c r="QG81" s="50"/>
      <c r="QH81" s="50"/>
      <c r="QI81" s="50"/>
      <c r="QJ81" s="50"/>
      <c r="QK81" s="50"/>
      <c r="QL81" s="50"/>
      <c r="QM81" s="50"/>
      <c r="QN81" s="50"/>
      <c r="QO81" s="50"/>
      <c r="QP81" s="50"/>
      <c r="QQ81" s="50"/>
      <c r="QR81" s="50"/>
      <c r="QS81" s="50"/>
      <c r="QT81" s="50"/>
      <c r="QU81" s="50"/>
      <c r="QV81" s="50"/>
      <c r="QW81" s="50"/>
      <c r="QX81" s="50"/>
      <c r="QY81" s="50"/>
      <c r="QZ81" s="50"/>
      <c r="RA81" s="50"/>
      <c r="RB81" s="50"/>
      <c r="RC81" s="50"/>
      <c r="RD81" s="50"/>
      <c r="RE81" s="50"/>
      <c r="RF81" s="50"/>
      <c r="RG81" s="50"/>
      <c r="RH81" s="50"/>
      <c r="RI81" s="50"/>
      <c r="RJ81" s="50"/>
      <c r="RK81" s="50"/>
      <c r="RL81" s="50"/>
      <c r="RM81" s="50"/>
      <c r="RN81" s="50"/>
      <c r="RO81" s="50"/>
      <c r="RP81" s="50"/>
      <c r="RQ81" s="50"/>
      <c r="RR81" s="50"/>
      <c r="RS81" s="50"/>
      <c r="RT81" s="50"/>
      <c r="RU81" s="50"/>
      <c r="RV81" s="50"/>
      <c r="RW81" s="50"/>
      <c r="RX81" s="50"/>
      <c r="RY81" s="50"/>
      <c r="RZ81" s="50"/>
      <c r="SA81" s="50"/>
      <c r="SB81" s="50"/>
      <c r="SC81" s="48"/>
      <c r="SD81" s="50"/>
      <c r="SE81" s="50"/>
      <c r="SF81" s="50"/>
      <c r="SG81" s="50"/>
      <c r="SH81" s="50"/>
      <c r="SI81" s="51"/>
    </row>
    <row r="82" spans="1:503" ht="15.6" x14ac:dyDescent="0.3">
      <c r="A82" s="62" t="s">
        <v>600</v>
      </c>
      <c r="B82" s="65"/>
      <c r="C82" s="18">
        <f t="shared" si="3"/>
        <v>0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48"/>
      <c r="SD82" s="50"/>
      <c r="SE82" s="50"/>
      <c r="SF82" s="50"/>
      <c r="SG82" s="50"/>
      <c r="SH82" s="50"/>
      <c r="SI82" s="51"/>
    </row>
    <row r="83" spans="1:503" ht="15.6" x14ac:dyDescent="0.3">
      <c r="A83" s="62" t="s">
        <v>601</v>
      </c>
      <c r="B83" s="65"/>
      <c r="C83" s="18">
        <f t="shared" si="3"/>
        <v>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  <c r="NW83" s="50"/>
      <c r="NX83" s="50"/>
      <c r="NY83" s="50"/>
      <c r="NZ83" s="50"/>
      <c r="OA83" s="50"/>
      <c r="OB83" s="50"/>
      <c r="OC83" s="50"/>
      <c r="OD83" s="50"/>
      <c r="OE83" s="50"/>
      <c r="OF83" s="50"/>
      <c r="OG83" s="50"/>
      <c r="OH83" s="50"/>
      <c r="OI83" s="50"/>
      <c r="OJ83" s="50"/>
      <c r="OK83" s="50"/>
      <c r="OL83" s="50"/>
      <c r="OM83" s="50"/>
      <c r="ON83" s="50"/>
      <c r="OO83" s="50"/>
      <c r="OP83" s="50"/>
      <c r="OQ83" s="50"/>
      <c r="OR83" s="50"/>
      <c r="OS83" s="50"/>
      <c r="OT83" s="50"/>
      <c r="OU83" s="50"/>
      <c r="OV83" s="50"/>
      <c r="OW83" s="50"/>
      <c r="OX83" s="50"/>
      <c r="OY83" s="50"/>
      <c r="OZ83" s="50"/>
      <c r="PA83" s="50"/>
      <c r="PB83" s="50"/>
      <c r="PC83" s="50"/>
      <c r="PD83" s="50"/>
      <c r="PE83" s="50"/>
      <c r="PF83" s="50"/>
      <c r="PG83" s="50"/>
      <c r="PH83" s="50"/>
      <c r="PI83" s="50"/>
      <c r="PJ83" s="50"/>
      <c r="PK83" s="50"/>
      <c r="PL83" s="50"/>
      <c r="PM83" s="50"/>
      <c r="PN83" s="50"/>
      <c r="PO83" s="50"/>
      <c r="PP83" s="50"/>
      <c r="PQ83" s="50"/>
      <c r="PR83" s="50"/>
      <c r="PS83" s="50"/>
      <c r="PT83" s="50"/>
      <c r="PU83" s="50"/>
      <c r="PV83" s="50"/>
      <c r="PW83" s="50"/>
      <c r="PX83" s="50"/>
      <c r="PY83" s="50"/>
      <c r="PZ83" s="50"/>
      <c r="QA83" s="50"/>
      <c r="QB83" s="50"/>
      <c r="QC83" s="50"/>
      <c r="QD83" s="50"/>
      <c r="QE83" s="50"/>
      <c r="QF83" s="50"/>
      <c r="QG83" s="50"/>
      <c r="QH83" s="50"/>
      <c r="QI83" s="50"/>
      <c r="QJ83" s="50"/>
      <c r="QK83" s="50"/>
      <c r="QL83" s="50"/>
      <c r="QM83" s="50"/>
      <c r="QN83" s="50"/>
      <c r="QO83" s="50"/>
      <c r="QP83" s="50"/>
      <c r="QQ83" s="50"/>
      <c r="QR83" s="50"/>
      <c r="QS83" s="50"/>
      <c r="QT83" s="50"/>
      <c r="QU83" s="50"/>
      <c r="QV83" s="50"/>
      <c r="QW83" s="50"/>
      <c r="QX83" s="50"/>
      <c r="QY83" s="50"/>
      <c r="QZ83" s="50"/>
      <c r="RA83" s="50"/>
      <c r="RB83" s="50"/>
      <c r="RC83" s="50"/>
      <c r="RD83" s="50"/>
      <c r="RE83" s="50"/>
      <c r="RF83" s="50"/>
      <c r="RG83" s="50"/>
      <c r="RH83" s="50"/>
      <c r="RI83" s="50"/>
      <c r="RJ83" s="50"/>
      <c r="RK83" s="50"/>
      <c r="RL83" s="50"/>
      <c r="RM83" s="50"/>
      <c r="RN83" s="50"/>
      <c r="RO83" s="50"/>
      <c r="RP83" s="50"/>
      <c r="RQ83" s="50"/>
      <c r="RR83" s="50"/>
      <c r="RS83" s="50"/>
      <c r="RT83" s="50"/>
      <c r="RU83" s="50"/>
      <c r="RV83" s="50"/>
      <c r="RW83" s="50"/>
      <c r="RX83" s="50"/>
      <c r="RY83" s="50"/>
      <c r="RZ83" s="50"/>
      <c r="SA83" s="50"/>
      <c r="SB83" s="50"/>
      <c r="SC83" s="48"/>
      <c r="SD83" s="50"/>
      <c r="SE83" s="50"/>
      <c r="SF83" s="50"/>
      <c r="SG83" s="50"/>
      <c r="SH83" s="50"/>
      <c r="SI83" s="51"/>
    </row>
    <row r="84" spans="1:503" ht="15.6" x14ac:dyDescent="0.3">
      <c r="A84" s="62" t="s">
        <v>602</v>
      </c>
      <c r="B84" s="65"/>
      <c r="C84" s="18">
        <f t="shared" si="3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  <c r="MB84" s="50"/>
      <c r="MC84" s="50"/>
      <c r="MD84" s="50"/>
      <c r="ME84" s="50"/>
      <c r="MF84" s="50"/>
      <c r="MG84" s="50"/>
      <c r="MH84" s="50"/>
      <c r="MI84" s="50"/>
      <c r="MJ84" s="50"/>
      <c r="MK84" s="50"/>
      <c r="ML84" s="50"/>
      <c r="MM84" s="50"/>
      <c r="MN84" s="50"/>
      <c r="MO84" s="50"/>
      <c r="MP84" s="50"/>
      <c r="MQ84" s="50"/>
      <c r="MR84" s="50"/>
      <c r="MS84" s="50"/>
      <c r="MT84" s="50"/>
      <c r="MU84" s="50"/>
      <c r="MV84" s="50"/>
      <c r="MW84" s="50"/>
      <c r="MX84" s="50"/>
      <c r="MY84" s="50"/>
      <c r="MZ84" s="50"/>
      <c r="NA84" s="50"/>
      <c r="NB84" s="50"/>
      <c r="NC84" s="50"/>
      <c r="ND84" s="50"/>
      <c r="NE84" s="50"/>
      <c r="NF84" s="50"/>
      <c r="NG84" s="50"/>
      <c r="NH84" s="50"/>
      <c r="NI84" s="50"/>
      <c r="NJ84" s="50"/>
      <c r="NK84" s="50"/>
      <c r="NL84" s="50"/>
      <c r="NM84" s="50"/>
      <c r="NN84" s="50"/>
      <c r="NO84" s="50"/>
      <c r="NP84" s="50"/>
      <c r="NQ84" s="50"/>
      <c r="NR84" s="50"/>
      <c r="NS84" s="50"/>
      <c r="NT84" s="50"/>
      <c r="NU84" s="50"/>
      <c r="NV84" s="50"/>
      <c r="NW84" s="50"/>
      <c r="NX84" s="50"/>
      <c r="NY84" s="50"/>
      <c r="NZ84" s="50"/>
      <c r="OA84" s="50"/>
      <c r="OB84" s="50"/>
      <c r="OC84" s="50"/>
      <c r="OD84" s="50"/>
      <c r="OE84" s="50"/>
      <c r="OF84" s="50"/>
      <c r="OG84" s="50"/>
      <c r="OH84" s="50"/>
      <c r="OI84" s="50"/>
      <c r="OJ84" s="50"/>
      <c r="OK84" s="50"/>
      <c r="OL84" s="50"/>
      <c r="OM84" s="50"/>
      <c r="ON84" s="50"/>
      <c r="OO84" s="50"/>
      <c r="OP84" s="50"/>
      <c r="OQ84" s="50"/>
      <c r="OR84" s="50"/>
      <c r="OS84" s="50"/>
      <c r="OT84" s="50"/>
      <c r="OU84" s="50"/>
      <c r="OV84" s="50"/>
      <c r="OW84" s="50"/>
      <c r="OX84" s="50"/>
      <c r="OY84" s="50"/>
      <c r="OZ84" s="50"/>
      <c r="PA84" s="50"/>
      <c r="PB84" s="50"/>
      <c r="PC84" s="50"/>
      <c r="PD84" s="50"/>
      <c r="PE84" s="50"/>
      <c r="PF84" s="50"/>
      <c r="PG84" s="50"/>
      <c r="PH84" s="50"/>
      <c r="PI84" s="50"/>
      <c r="PJ84" s="50"/>
      <c r="PK84" s="50"/>
      <c r="PL84" s="50"/>
      <c r="PM84" s="50"/>
      <c r="PN84" s="50"/>
      <c r="PO84" s="50"/>
      <c r="PP84" s="50"/>
      <c r="PQ84" s="50"/>
      <c r="PR84" s="50"/>
      <c r="PS84" s="50"/>
      <c r="PT84" s="50"/>
      <c r="PU84" s="50"/>
      <c r="PV84" s="50"/>
      <c r="PW84" s="50"/>
      <c r="PX84" s="50"/>
      <c r="PY84" s="50"/>
      <c r="PZ84" s="50"/>
      <c r="QA84" s="50"/>
      <c r="QB84" s="50"/>
      <c r="QC84" s="50"/>
      <c r="QD84" s="50"/>
      <c r="QE84" s="50"/>
      <c r="QF84" s="50"/>
      <c r="QG84" s="50"/>
      <c r="QH84" s="50"/>
      <c r="QI84" s="50"/>
      <c r="QJ84" s="50"/>
      <c r="QK84" s="50"/>
      <c r="QL84" s="50"/>
      <c r="QM84" s="50"/>
      <c r="QN84" s="50"/>
      <c r="QO84" s="50"/>
      <c r="QP84" s="50"/>
      <c r="QQ84" s="50"/>
      <c r="QR84" s="50"/>
      <c r="QS84" s="50"/>
      <c r="QT84" s="50"/>
      <c r="QU84" s="50"/>
      <c r="QV84" s="50"/>
      <c r="QW84" s="50"/>
      <c r="QX84" s="50"/>
      <c r="QY84" s="50"/>
      <c r="QZ84" s="50"/>
      <c r="RA84" s="50"/>
      <c r="RB84" s="50"/>
      <c r="RC84" s="50"/>
      <c r="RD84" s="50"/>
      <c r="RE84" s="50"/>
      <c r="RF84" s="50"/>
      <c r="RG84" s="50"/>
      <c r="RH84" s="50"/>
      <c r="RI84" s="50"/>
      <c r="RJ84" s="50"/>
      <c r="RK84" s="50"/>
      <c r="RL84" s="50"/>
      <c r="RM84" s="50"/>
      <c r="RN84" s="50"/>
      <c r="RO84" s="50"/>
      <c r="RP84" s="50"/>
      <c r="RQ84" s="50"/>
      <c r="RR84" s="50"/>
      <c r="RS84" s="50"/>
      <c r="RT84" s="50"/>
      <c r="RU84" s="50"/>
      <c r="RV84" s="50"/>
      <c r="RW84" s="50"/>
      <c r="RX84" s="50"/>
      <c r="RY84" s="50"/>
      <c r="RZ84" s="50"/>
      <c r="SA84" s="50"/>
      <c r="SB84" s="50"/>
      <c r="SC84" s="48"/>
      <c r="SD84" s="50"/>
      <c r="SE84" s="50"/>
      <c r="SF84" s="50"/>
      <c r="SG84" s="50"/>
      <c r="SH84" s="50"/>
      <c r="SI84" s="51"/>
    </row>
    <row r="85" spans="1:503" ht="15.6" x14ac:dyDescent="0.3">
      <c r="A85" s="62" t="s">
        <v>603</v>
      </c>
      <c r="B85" s="65"/>
      <c r="C85" s="18">
        <f t="shared" si="3"/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  <c r="NW85" s="50"/>
      <c r="NX85" s="50"/>
      <c r="NY85" s="50"/>
      <c r="NZ85" s="50"/>
      <c r="OA85" s="50"/>
      <c r="OB85" s="50"/>
      <c r="OC85" s="50"/>
      <c r="OD85" s="50"/>
      <c r="OE85" s="50"/>
      <c r="OF85" s="50"/>
      <c r="OG85" s="50"/>
      <c r="OH85" s="50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0"/>
      <c r="RN85" s="50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48"/>
      <c r="SD85" s="50"/>
      <c r="SE85" s="50"/>
      <c r="SF85" s="50"/>
      <c r="SG85" s="50"/>
      <c r="SH85" s="50"/>
      <c r="SI85" s="51"/>
    </row>
    <row r="86" spans="1:503" ht="15.6" x14ac:dyDescent="0.3">
      <c r="A86" s="62" t="s">
        <v>604</v>
      </c>
      <c r="B86" s="65"/>
      <c r="C86" s="18">
        <f t="shared" si="3"/>
        <v>0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  <c r="NW86" s="50"/>
      <c r="NX86" s="50"/>
      <c r="NY86" s="50"/>
      <c r="NZ86" s="50"/>
      <c r="OA86" s="50"/>
      <c r="OB86" s="50"/>
      <c r="OC86" s="50"/>
      <c r="OD86" s="50"/>
      <c r="OE86" s="50"/>
      <c r="OF86" s="50"/>
      <c r="OG86" s="50"/>
      <c r="OH86" s="50"/>
      <c r="OI86" s="50"/>
      <c r="OJ86" s="50"/>
      <c r="OK86" s="50"/>
      <c r="OL86" s="50"/>
      <c r="OM86" s="50"/>
      <c r="ON86" s="50"/>
      <c r="OO86" s="50"/>
      <c r="OP86" s="50"/>
      <c r="OQ86" s="50"/>
      <c r="OR86" s="50"/>
      <c r="OS86" s="50"/>
      <c r="OT86" s="50"/>
      <c r="OU86" s="50"/>
      <c r="OV86" s="50"/>
      <c r="OW86" s="50"/>
      <c r="OX86" s="50"/>
      <c r="OY86" s="50"/>
      <c r="OZ86" s="50"/>
      <c r="PA86" s="50"/>
      <c r="PB86" s="50"/>
      <c r="PC86" s="50"/>
      <c r="PD86" s="50"/>
      <c r="PE86" s="50"/>
      <c r="PF86" s="50"/>
      <c r="PG86" s="50"/>
      <c r="PH86" s="50"/>
      <c r="PI86" s="50"/>
      <c r="PJ86" s="50"/>
      <c r="PK86" s="50"/>
      <c r="PL86" s="50"/>
      <c r="PM86" s="50"/>
      <c r="PN86" s="50"/>
      <c r="PO86" s="50"/>
      <c r="PP86" s="50"/>
      <c r="PQ86" s="50"/>
      <c r="PR86" s="50"/>
      <c r="PS86" s="50"/>
      <c r="PT86" s="50"/>
      <c r="PU86" s="50"/>
      <c r="PV86" s="50"/>
      <c r="PW86" s="50"/>
      <c r="PX86" s="50"/>
      <c r="PY86" s="50"/>
      <c r="PZ86" s="50"/>
      <c r="QA86" s="50"/>
      <c r="QB86" s="50"/>
      <c r="QC86" s="50"/>
      <c r="QD86" s="50"/>
      <c r="QE86" s="50"/>
      <c r="QF86" s="50"/>
      <c r="QG86" s="50"/>
      <c r="QH86" s="50"/>
      <c r="QI86" s="50"/>
      <c r="QJ86" s="50"/>
      <c r="QK86" s="50"/>
      <c r="QL86" s="50"/>
      <c r="QM86" s="50"/>
      <c r="QN86" s="50"/>
      <c r="QO86" s="50"/>
      <c r="QP86" s="50"/>
      <c r="QQ86" s="50"/>
      <c r="QR86" s="50"/>
      <c r="QS86" s="50"/>
      <c r="QT86" s="50"/>
      <c r="QU86" s="50"/>
      <c r="QV86" s="50"/>
      <c r="QW86" s="50"/>
      <c r="QX86" s="50"/>
      <c r="QY86" s="50"/>
      <c r="QZ86" s="50"/>
      <c r="RA86" s="50"/>
      <c r="RB86" s="50"/>
      <c r="RC86" s="50"/>
      <c r="RD86" s="50"/>
      <c r="RE86" s="50"/>
      <c r="RF86" s="50"/>
      <c r="RG86" s="50"/>
      <c r="RH86" s="50"/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0"/>
      <c r="RT86" s="50"/>
      <c r="RU86" s="50"/>
      <c r="RV86" s="50"/>
      <c r="RW86" s="50"/>
      <c r="RX86" s="50"/>
      <c r="RY86" s="50"/>
      <c r="RZ86" s="50"/>
      <c r="SA86" s="50"/>
      <c r="SB86" s="50"/>
      <c r="SC86" s="48"/>
      <c r="SD86" s="50"/>
      <c r="SE86" s="50"/>
      <c r="SF86" s="50"/>
      <c r="SG86" s="50"/>
      <c r="SH86" s="50"/>
      <c r="SI86" s="51"/>
    </row>
    <row r="87" spans="1:503" ht="15.6" x14ac:dyDescent="0.3">
      <c r="A87" s="62" t="s">
        <v>605</v>
      </c>
      <c r="B87" s="65"/>
      <c r="C87" s="18">
        <f t="shared" si="3"/>
        <v>0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48"/>
      <c r="SD87" s="50"/>
      <c r="SE87" s="50"/>
      <c r="SF87" s="50"/>
      <c r="SG87" s="50"/>
      <c r="SH87" s="50"/>
      <c r="SI87" s="51"/>
    </row>
    <row r="88" spans="1:503" ht="15.6" x14ac:dyDescent="0.3">
      <c r="A88" s="62" t="s">
        <v>606</v>
      </c>
      <c r="B88" s="72"/>
      <c r="C88" s="18">
        <f t="shared" si="3"/>
        <v>0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  <c r="NW88" s="50"/>
      <c r="NX88" s="50"/>
      <c r="NY88" s="50"/>
      <c r="NZ88" s="50"/>
      <c r="OA88" s="50"/>
      <c r="OB88" s="50"/>
      <c r="OC88" s="50"/>
      <c r="OD88" s="50"/>
      <c r="OE88" s="50"/>
      <c r="OF88" s="50"/>
      <c r="OG88" s="50"/>
      <c r="OH88" s="50"/>
      <c r="OI88" s="50"/>
      <c r="OJ88" s="50"/>
      <c r="OK88" s="50"/>
      <c r="OL88" s="50"/>
      <c r="OM88" s="50"/>
      <c r="ON88" s="50"/>
      <c r="OO88" s="50"/>
      <c r="OP88" s="50"/>
      <c r="OQ88" s="50"/>
      <c r="OR88" s="50"/>
      <c r="OS88" s="50"/>
      <c r="OT88" s="50"/>
      <c r="OU88" s="50"/>
      <c r="OV88" s="50"/>
      <c r="OW88" s="50"/>
      <c r="OX88" s="50"/>
      <c r="OY88" s="50"/>
      <c r="OZ88" s="50"/>
      <c r="PA88" s="50"/>
      <c r="PB88" s="50"/>
      <c r="PC88" s="50"/>
      <c r="PD88" s="50"/>
      <c r="PE88" s="50"/>
      <c r="PF88" s="50"/>
      <c r="PG88" s="50"/>
      <c r="PH88" s="50"/>
      <c r="PI88" s="50"/>
      <c r="PJ88" s="50"/>
      <c r="PK88" s="50"/>
      <c r="PL88" s="50"/>
      <c r="PM88" s="50"/>
      <c r="PN88" s="50"/>
      <c r="PO88" s="50"/>
      <c r="PP88" s="50"/>
      <c r="PQ88" s="50"/>
      <c r="PR88" s="50"/>
      <c r="PS88" s="50"/>
      <c r="PT88" s="50"/>
      <c r="PU88" s="50"/>
      <c r="PV88" s="50"/>
      <c r="PW88" s="50"/>
      <c r="PX88" s="50"/>
      <c r="PY88" s="50"/>
      <c r="PZ88" s="50"/>
      <c r="QA88" s="50"/>
      <c r="QB88" s="50"/>
      <c r="QC88" s="50"/>
      <c r="QD88" s="50"/>
      <c r="QE88" s="50"/>
      <c r="QF88" s="50"/>
      <c r="QG88" s="50"/>
      <c r="QH88" s="50"/>
      <c r="QI88" s="50"/>
      <c r="QJ88" s="50"/>
      <c r="QK88" s="50"/>
      <c r="QL88" s="50"/>
      <c r="QM88" s="50"/>
      <c r="QN88" s="50"/>
      <c r="QO88" s="50"/>
      <c r="QP88" s="50"/>
      <c r="QQ88" s="50"/>
      <c r="QR88" s="50"/>
      <c r="QS88" s="50"/>
      <c r="QT88" s="50"/>
      <c r="QU88" s="50"/>
      <c r="QV88" s="50"/>
      <c r="QW88" s="50"/>
      <c r="QX88" s="50"/>
      <c r="QY88" s="50"/>
      <c r="QZ88" s="50"/>
      <c r="RA88" s="50"/>
      <c r="RB88" s="50"/>
      <c r="RC88" s="50"/>
      <c r="RD88" s="50"/>
      <c r="RE88" s="50"/>
      <c r="RF88" s="50"/>
      <c r="RG88" s="50"/>
      <c r="RH88" s="50"/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0"/>
      <c r="RT88" s="50"/>
      <c r="RU88" s="50"/>
      <c r="RV88" s="50"/>
      <c r="RW88" s="50"/>
      <c r="RX88" s="50"/>
      <c r="RY88" s="50"/>
      <c r="RZ88" s="50"/>
      <c r="SA88" s="50"/>
      <c r="SB88" s="50"/>
      <c r="SC88" s="48"/>
      <c r="SD88" s="50"/>
      <c r="SE88" s="50"/>
      <c r="SF88" s="50"/>
      <c r="SG88" s="50"/>
      <c r="SH88" s="50"/>
      <c r="SI88" s="51"/>
    </row>
    <row r="89" spans="1:503" ht="15.6" x14ac:dyDescent="0.3">
      <c r="A89" s="62" t="s">
        <v>518</v>
      </c>
      <c r="B89" s="72"/>
      <c r="C89" s="18">
        <f t="shared" si="3"/>
        <v>0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  <c r="RA89" s="50"/>
      <c r="RB89" s="50"/>
      <c r="RC89" s="50"/>
      <c r="RD89" s="50"/>
      <c r="RE89" s="50"/>
      <c r="RF89" s="50"/>
      <c r="RG89" s="50"/>
      <c r="RH89" s="50"/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0"/>
      <c r="RT89" s="50"/>
      <c r="RU89" s="50"/>
      <c r="RV89" s="50"/>
      <c r="RW89" s="50"/>
      <c r="RX89" s="50"/>
      <c r="RY89" s="50"/>
      <c r="RZ89" s="50"/>
      <c r="SA89" s="50"/>
      <c r="SB89" s="50"/>
      <c r="SC89" s="48"/>
      <c r="SD89" s="50"/>
      <c r="SE89" s="50"/>
      <c r="SF89" s="50"/>
      <c r="SG89" s="50"/>
      <c r="SH89" s="50"/>
      <c r="SI89" s="51"/>
    </row>
    <row r="90" spans="1:503" ht="15.6" x14ac:dyDescent="0.3">
      <c r="A90" s="62" t="s">
        <v>607</v>
      </c>
      <c r="B90" s="72"/>
      <c r="C90" s="18">
        <f t="shared" si="3"/>
        <v>0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48"/>
      <c r="SD90" s="50"/>
      <c r="SE90" s="50"/>
      <c r="SF90" s="50"/>
      <c r="SG90" s="50"/>
      <c r="SH90" s="50"/>
      <c r="SI90" s="51"/>
    </row>
    <row r="91" spans="1:503" ht="15.6" x14ac:dyDescent="0.3">
      <c r="A91" s="62" t="s">
        <v>608</v>
      </c>
      <c r="B91" s="72"/>
      <c r="C91" s="18">
        <f t="shared" si="3"/>
        <v>0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48"/>
      <c r="SD91" s="50"/>
      <c r="SE91" s="50"/>
      <c r="SF91" s="50"/>
      <c r="SG91" s="50"/>
      <c r="SH91" s="50"/>
      <c r="SI91" s="51"/>
    </row>
    <row r="92" spans="1:503" ht="15.6" x14ac:dyDescent="0.3">
      <c r="A92" s="62" t="s">
        <v>609</v>
      </c>
      <c r="B92" s="72"/>
      <c r="C92" s="18">
        <f t="shared" si="3"/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48"/>
      <c r="SD92" s="50"/>
      <c r="SE92" s="50"/>
      <c r="SF92" s="50"/>
      <c r="SG92" s="50"/>
      <c r="SH92" s="50"/>
      <c r="SI92" s="51"/>
    </row>
    <row r="93" spans="1:503" ht="15.6" x14ac:dyDescent="0.3">
      <c r="A93" s="62" t="s">
        <v>610</v>
      </c>
      <c r="B93" s="72"/>
      <c r="C93" s="18">
        <f t="shared" si="3"/>
        <v>0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48"/>
      <c r="SD93" s="50"/>
      <c r="SE93" s="50"/>
      <c r="SF93" s="50"/>
      <c r="SG93" s="50"/>
      <c r="SH93" s="50"/>
      <c r="SI93" s="51"/>
    </row>
    <row r="94" spans="1:503" ht="15.6" x14ac:dyDescent="0.3">
      <c r="A94" s="62" t="s">
        <v>611</v>
      </c>
      <c r="B94" s="72"/>
      <c r="C94" s="18">
        <f t="shared" si="3"/>
        <v>0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  <c r="RA94" s="50"/>
      <c r="RB94" s="50"/>
      <c r="RC94" s="50"/>
      <c r="RD94" s="50"/>
      <c r="RE94" s="50"/>
      <c r="RF94" s="50"/>
      <c r="RG94" s="50"/>
      <c r="RH94" s="50"/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0"/>
      <c r="RT94" s="50"/>
      <c r="RU94" s="50"/>
      <c r="RV94" s="50"/>
      <c r="RW94" s="50"/>
      <c r="RX94" s="50"/>
      <c r="RY94" s="50"/>
      <c r="RZ94" s="50"/>
      <c r="SA94" s="50"/>
      <c r="SB94" s="50"/>
      <c r="SC94" s="48"/>
      <c r="SD94" s="50"/>
      <c r="SE94" s="50"/>
      <c r="SF94" s="50"/>
      <c r="SG94" s="50"/>
      <c r="SH94" s="50"/>
      <c r="SI94" s="51"/>
    </row>
    <row r="95" spans="1:503" ht="15.6" x14ac:dyDescent="0.3">
      <c r="A95" s="62" t="s">
        <v>519</v>
      </c>
      <c r="B95" s="72"/>
      <c r="C95" s="18">
        <f t="shared" si="3"/>
        <v>0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  <c r="NW95" s="50"/>
      <c r="NX95" s="50"/>
      <c r="NY95" s="50"/>
      <c r="NZ95" s="50"/>
      <c r="OA95" s="50"/>
      <c r="OB95" s="50"/>
      <c r="OC95" s="50"/>
      <c r="OD95" s="50"/>
      <c r="OE95" s="50"/>
      <c r="OF95" s="50"/>
      <c r="OG95" s="50"/>
      <c r="OH95" s="50"/>
      <c r="OI95" s="50"/>
      <c r="OJ95" s="50"/>
      <c r="OK95" s="50"/>
      <c r="OL95" s="50"/>
      <c r="OM95" s="50"/>
      <c r="ON95" s="50"/>
      <c r="OO95" s="50"/>
      <c r="OP95" s="50"/>
      <c r="OQ95" s="50"/>
      <c r="OR95" s="50"/>
      <c r="OS95" s="50"/>
      <c r="OT95" s="50"/>
      <c r="OU95" s="50"/>
      <c r="OV95" s="50"/>
      <c r="OW95" s="50"/>
      <c r="OX95" s="50"/>
      <c r="OY95" s="50"/>
      <c r="OZ95" s="50"/>
      <c r="PA95" s="50"/>
      <c r="PB95" s="50"/>
      <c r="PC95" s="50"/>
      <c r="PD95" s="50"/>
      <c r="PE95" s="50"/>
      <c r="PF95" s="50"/>
      <c r="PG95" s="50"/>
      <c r="PH95" s="50"/>
      <c r="PI95" s="50"/>
      <c r="PJ95" s="50"/>
      <c r="PK95" s="50"/>
      <c r="PL95" s="50"/>
      <c r="PM95" s="50"/>
      <c r="PN95" s="50"/>
      <c r="PO95" s="50"/>
      <c r="PP95" s="50"/>
      <c r="PQ95" s="50"/>
      <c r="PR95" s="50"/>
      <c r="PS95" s="50"/>
      <c r="PT95" s="50"/>
      <c r="PU95" s="50"/>
      <c r="PV95" s="50"/>
      <c r="PW95" s="50"/>
      <c r="PX95" s="50"/>
      <c r="PY95" s="50"/>
      <c r="PZ95" s="50"/>
      <c r="QA95" s="50"/>
      <c r="QB95" s="50"/>
      <c r="QC95" s="50"/>
      <c r="QD95" s="50"/>
      <c r="QE95" s="50"/>
      <c r="QF95" s="50"/>
      <c r="QG95" s="50"/>
      <c r="QH95" s="50"/>
      <c r="QI95" s="50"/>
      <c r="QJ95" s="50"/>
      <c r="QK95" s="50"/>
      <c r="QL95" s="50"/>
      <c r="QM95" s="50"/>
      <c r="QN95" s="50"/>
      <c r="QO95" s="50"/>
      <c r="QP95" s="50"/>
      <c r="QQ95" s="50"/>
      <c r="QR95" s="50"/>
      <c r="QS95" s="50"/>
      <c r="QT95" s="50"/>
      <c r="QU95" s="50"/>
      <c r="QV95" s="50"/>
      <c r="QW95" s="50"/>
      <c r="QX95" s="50"/>
      <c r="QY95" s="50"/>
      <c r="QZ95" s="50"/>
      <c r="RA95" s="50"/>
      <c r="RB95" s="50"/>
      <c r="RC95" s="50"/>
      <c r="RD95" s="50"/>
      <c r="RE95" s="50"/>
      <c r="RF95" s="50"/>
      <c r="RG95" s="50"/>
      <c r="RH95" s="50"/>
      <c r="RI95" s="50"/>
      <c r="RJ95" s="50"/>
      <c r="RK95" s="50"/>
      <c r="RL95" s="50"/>
      <c r="RM95" s="50"/>
      <c r="RN95" s="50"/>
      <c r="RO95" s="50"/>
      <c r="RP95" s="50"/>
      <c r="RQ95" s="50"/>
      <c r="RR95" s="50"/>
      <c r="RS95" s="50"/>
      <c r="RT95" s="50"/>
      <c r="RU95" s="50"/>
      <c r="RV95" s="50"/>
      <c r="RW95" s="50"/>
      <c r="RX95" s="50"/>
      <c r="RY95" s="50"/>
      <c r="RZ95" s="50"/>
      <c r="SA95" s="50"/>
      <c r="SB95" s="50"/>
      <c r="SC95" s="48"/>
      <c r="SD95" s="50"/>
      <c r="SE95" s="50"/>
      <c r="SF95" s="50"/>
      <c r="SG95" s="50"/>
      <c r="SH95" s="50"/>
      <c r="SI95" s="51"/>
    </row>
    <row r="96" spans="1:503" ht="15.6" x14ac:dyDescent="0.3">
      <c r="A96" s="62" t="s">
        <v>520</v>
      </c>
      <c r="B96" s="72"/>
      <c r="C96" s="18">
        <f t="shared" si="3"/>
        <v>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  <c r="RA96" s="50"/>
      <c r="RB96" s="50"/>
      <c r="RC96" s="50"/>
      <c r="RD96" s="50"/>
      <c r="RE96" s="50"/>
      <c r="RF96" s="50"/>
      <c r="RG96" s="50"/>
      <c r="RH96" s="50"/>
      <c r="RI96" s="50"/>
      <c r="RJ96" s="50"/>
      <c r="RK96" s="50"/>
      <c r="RL96" s="50"/>
      <c r="RM96" s="50"/>
      <c r="RN96" s="50"/>
      <c r="RO96" s="50"/>
      <c r="RP96" s="50"/>
      <c r="RQ96" s="50"/>
      <c r="RR96" s="50"/>
      <c r="RS96" s="50"/>
      <c r="RT96" s="50"/>
      <c r="RU96" s="50"/>
      <c r="RV96" s="50"/>
      <c r="RW96" s="50"/>
      <c r="RX96" s="50"/>
      <c r="RY96" s="50"/>
      <c r="RZ96" s="50"/>
      <c r="SA96" s="50"/>
      <c r="SB96" s="50"/>
      <c r="SC96" s="48"/>
      <c r="SD96" s="50"/>
      <c r="SE96" s="50"/>
      <c r="SF96" s="50"/>
      <c r="SG96" s="50"/>
      <c r="SH96" s="50"/>
      <c r="SI96" s="51"/>
    </row>
    <row r="97" spans="1:503" ht="15.6" x14ac:dyDescent="0.3">
      <c r="A97" s="62" t="s">
        <v>612</v>
      </c>
      <c r="B97" s="72"/>
      <c r="C97" s="18">
        <f t="shared" si="3"/>
        <v>0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  <c r="RA97" s="50"/>
      <c r="RB97" s="50"/>
      <c r="RC97" s="50"/>
      <c r="RD97" s="50"/>
      <c r="RE97" s="50"/>
      <c r="RF97" s="50"/>
      <c r="RG97" s="50"/>
      <c r="RH97" s="50"/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0"/>
      <c r="RT97" s="50"/>
      <c r="RU97" s="50"/>
      <c r="RV97" s="50"/>
      <c r="RW97" s="50"/>
      <c r="RX97" s="50"/>
      <c r="RY97" s="50"/>
      <c r="RZ97" s="50"/>
      <c r="SA97" s="50"/>
      <c r="SB97" s="50"/>
      <c r="SC97" s="48"/>
      <c r="SD97" s="50"/>
      <c r="SE97" s="50"/>
      <c r="SF97" s="50"/>
      <c r="SG97" s="50"/>
      <c r="SH97" s="50"/>
      <c r="SI97" s="51"/>
    </row>
    <row r="98" spans="1:503" ht="15.6" x14ac:dyDescent="0.3">
      <c r="A98" s="62" t="s">
        <v>613</v>
      </c>
      <c r="B98" s="72"/>
      <c r="C98" s="18">
        <f t="shared" si="3"/>
        <v>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48"/>
      <c r="SD98" s="50"/>
      <c r="SE98" s="50"/>
      <c r="SF98" s="50"/>
      <c r="SG98" s="50"/>
      <c r="SH98" s="50"/>
      <c r="SI98" s="51"/>
    </row>
    <row r="99" spans="1:503" ht="15.6" x14ac:dyDescent="0.3">
      <c r="A99" s="62" t="s">
        <v>614</v>
      </c>
      <c r="B99" s="72"/>
      <c r="C99" s="18">
        <f t="shared" si="3"/>
        <v>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48"/>
      <c r="SD99" s="50"/>
      <c r="SE99" s="50"/>
      <c r="SF99" s="50"/>
      <c r="SG99" s="50"/>
      <c r="SH99" s="50"/>
      <c r="SI99" s="51"/>
    </row>
    <row r="100" spans="1:503" ht="15.6" x14ac:dyDescent="0.3">
      <c r="A100" s="62" t="s">
        <v>615</v>
      </c>
      <c r="B100" s="72"/>
      <c r="C100" s="18">
        <f t="shared" si="3"/>
        <v>0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  <c r="RA100" s="50"/>
      <c r="RB100" s="50"/>
      <c r="RC100" s="50"/>
      <c r="RD100" s="50"/>
      <c r="RE100" s="50"/>
      <c r="RF100" s="50"/>
      <c r="RG100" s="50"/>
      <c r="RH100" s="50"/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0"/>
      <c r="RT100" s="50"/>
      <c r="RU100" s="50"/>
      <c r="RV100" s="50"/>
      <c r="RW100" s="50"/>
      <c r="RX100" s="50"/>
      <c r="RY100" s="50"/>
      <c r="RZ100" s="50"/>
      <c r="SA100" s="50"/>
      <c r="SB100" s="50"/>
      <c r="SC100" s="48"/>
      <c r="SD100" s="50"/>
      <c r="SE100" s="50"/>
      <c r="SF100" s="50"/>
      <c r="SG100" s="50"/>
      <c r="SH100" s="50"/>
      <c r="SI100" s="51"/>
    </row>
    <row r="101" spans="1:503" ht="15.6" x14ac:dyDescent="0.3">
      <c r="A101" s="62" t="s">
        <v>616</v>
      </c>
      <c r="B101" s="72"/>
      <c r="C101" s="18">
        <f t="shared" si="3"/>
        <v>0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  <c r="RA101" s="50"/>
      <c r="RB101" s="50"/>
      <c r="RC101" s="50"/>
      <c r="RD101" s="50"/>
      <c r="RE101" s="50"/>
      <c r="RF101" s="50"/>
      <c r="RG101" s="50"/>
      <c r="RH101" s="50"/>
      <c r="RI101" s="50"/>
      <c r="RJ101" s="50"/>
      <c r="RK101" s="50"/>
      <c r="RL101" s="50"/>
      <c r="RM101" s="50"/>
      <c r="RN101" s="50"/>
      <c r="RO101" s="50"/>
      <c r="RP101" s="50"/>
      <c r="RQ101" s="50"/>
      <c r="RR101" s="50"/>
      <c r="RS101" s="50"/>
      <c r="RT101" s="50"/>
      <c r="RU101" s="50"/>
      <c r="RV101" s="50"/>
      <c r="RW101" s="50"/>
      <c r="RX101" s="50"/>
      <c r="RY101" s="50"/>
      <c r="RZ101" s="50"/>
      <c r="SA101" s="50"/>
      <c r="SB101" s="50"/>
      <c r="SC101" s="48"/>
      <c r="SD101" s="50"/>
      <c r="SE101" s="50"/>
      <c r="SF101" s="50"/>
      <c r="SG101" s="50"/>
      <c r="SH101" s="50"/>
      <c r="SI101" s="51"/>
    </row>
    <row r="102" spans="1:503" ht="15.6" x14ac:dyDescent="0.3">
      <c r="A102" s="62" t="s">
        <v>617</v>
      </c>
      <c r="B102" s="72"/>
      <c r="C102" s="18">
        <f t="shared" si="3"/>
        <v>0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50"/>
      <c r="OL102" s="50"/>
      <c r="OM102" s="50"/>
      <c r="ON102" s="50"/>
      <c r="OO102" s="50"/>
      <c r="OP102" s="50"/>
      <c r="OQ102" s="50"/>
      <c r="OR102" s="50"/>
      <c r="OS102" s="50"/>
      <c r="OT102" s="50"/>
      <c r="OU102" s="50"/>
      <c r="OV102" s="50"/>
      <c r="OW102" s="50"/>
      <c r="OX102" s="50"/>
      <c r="OY102" s="50"/>
      <c r="OZ102" s="50"/>
      <c r="PA102" s="50"/>
      <c r="PB102" s="50"/>
      <c r="PC102" s="50"/>
      <c r="PD102" s="50"/>
      <c r="PE102" s="50"/>
      <c r="PF102" s="50"/>
      <c r="PG102" s="50"/>
      <c r="PH102" s="50"/>
      <c r="PI102" s="50"/>
      <c r="PJ102" s="50"/>
      <c r="PK102" s="50"/>
      <c r="PL102" s="50"/>
      <c r="PM102" s="50"/>
      <c r="PN102" s="50"/>
      <c r="PO102" s="50"/>
      <c r="PP102" s="50"/>
      <c r="PQ102" s="50"/>
      <c r="PR102" s="50"/>
      <c r="PS102" s="50"/>
      <c r="PT102" s="50"/>
      <c r="PU102" s="50"/>
      <c r="PV102" s="50"/>
      <c r="PW102" s="50"/>
      <c r="PX102" s="50"/>
      <c r="PY102" s="50"/>
      <c r="PZ102" s="50"/>
      <c r="QA102" s="50"/>
      <c r="QB102" s="50"/>
      <c r="QC102" s="50"/>
      <c r="QD102" s="50"/>
      <c r="QE102" s="50"/>
      <c r="QF102" s="50"/>
      <c r="QG102" s="50"/>
      <c r="QH102" s="50"/>
      <c r="QI102" s="50"/>
      <c r="QJ102" s="50"/>
      <c r="QK102" s="50"/>
      <c r="QL102" s="50"/>
      <c r="QM102" s="50"/>
      <c r="QN102" s="50"/>
      <c r="QO102" s="50"/>
      <c r="QP102" s="50"/>
      <c r="QQ102" s="50"/>
      <c r="QR102" s="50"/>
      <c r="QS102" s="50"/>
      <c r="QT102" s="50"/>
      <c r="QU102" s="50"/>
      <c r="QV102" s="50"/>
      <c r="QW102" s="50"/>
      <c r="QX102" s="50"/>
      <c r="QY102" s="50"/>
      <c r="QZ102" s="50"/>
      <c r="RA102" s="50"/>
      <c r="RB102" s="50"/>
      <c r="RC102" s="50"/>
      <c r="RD102" s="50"/>
      <c r="RE102" s="50"/>
      <c r="RF102" s="50"/>
      <c r="RG102" s="50"/>
      <c r="RH102" s="50"/>
      <c r="RI102" s="50"/>
      <c r="RJ102" s="50"/>
      <c r="RK102" s="50"/>
      <c r="RL102" s="50"/>
      <c r="RM102" s="50"/>
      <c r="RN102" s="50"/>
      <c r="RO102" s="50"/>
      <c r="RP102" s="50"/>
      <c r="RQ102" s="50"/>
      <c r="RR102" s="50"/>
      <c r="RS102" s="50"/>
      <c r="RT102" s="50"/>
      <c r="RU102" s="50"/>
      <c r="RV102" s="50"/>
      <c r="RW102" s="50"/>
      <c r="RX102" s="50"/>
      <c r="RY102" s="50"/>
      <c r="RZ102" s="50"/>
      <c r="SA102" s="50"/>
      <c r="SB102" s="50"/>
      <c r="SC102" s="48"/>
      <c r="SD102" s="50"/>
      <c r="SE102" s="50"/>
      <c r="SF102" s="50"/>
      <c r="SG102" s="50"/>
      <c r="SH102" s="50"/>
      <c r="SI102" s="51"/>
    </row>
    <row r="103" spans="1:503" ht="15.6" x14ac:dyDescent="0.3">
      <c r="A103" s="62" t="s">
        <v>618</v>
      </c>
      <c r="B103" s="72"/>
      <c r="C103" s="18">
        <f t="shared" si="3"/>
        <v>0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48"/>
      <c r="SD103" s="50"/>
      <c r="SE103" s="50"/>
      <c r="SF103" s="50"/>
      <c r="SG103" s="50"/>
      <c r="SH103" s="50"/>
      <c r="SI103" s="51"/>
    </row>
    <row r="104" spans="1:503" ht="15.6" x14ac:dyDescent="0.3">
      <c r="A104" s="62" t="s">
        <v>619</v>
      </c>
      <c r="B104" s="72"/>
      <c r="C104" s="18">
        <f t="shared" si="3"/>
        <v>0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48"/>
      <c r="SD104" s="50"/>
      <c r="SE104" s="50"/>
      <c r="SF104" s="50"/>
      <c r="SG104" s="50"/>
      <c r="SH104" s="50"/>
      <c r="SI104" s="51"/>
    </row>
    <row r="105" spans="1:503" ht="15.6" x14ac:dyDescent="0.3">
      <c r="A105" s="62" t="s">
        <v>620</v>
      </c>
      <c r="B105" s="72"/>
      <c r="C105" s="18">
        <f t="shared" si="3"/>
        <v>0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48"/>
      <c r="SD105" s="50"/>
      <c r="SE105" s="50"/>
      <c r="SF105" s="50"/>
      <c r="SG105" s="50"/>
      <c r="SH105" s="50"/>
      <c r="SI105" s="51"/>
    </row>
    <row r="106" spans="1:503" ht="15.6" x14ac:dyDescent="0.3">
      <c r="A106" s="62" t="s">
        <v>621</v>
      </c>
      <c r="B106" s="72"/>
      <c r="C106" s="18">
        <f t="shared" si="3"/>
        <v>0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  <c r="MB106" s="50"/>
      <c r="MC106" s="50"/>
      <c r="MD106" s="50"/>
      <c r="ME106" s="50"/>
      <c r="MF106" s="50"/>
      <c r="MG106" s="50"/>
      <c r="MH106" s="50"/>
      <c r="MI106" s="50"/>
      <c r="MJ106" s="50"/>
      <c r="MK106" s="50"/>
      <c r="ML106" s="50"/>
      <c r="MM106" s="50"/>
      <c r="MN106" s="50"/>
      <c r="MO106" s="50"/>
      <c r="MP106" s="50"/>
      <c r="MQ106" s="50"/>
      <c r="MR106" s="50"/>
      <c r="MS106" s="50"/>
      <c r="MT106" s="50"/>
      <c r="MU106" s="50"/>
      <c r="MV106" s="50"/>
      <c r="MW106" s="50"/>
      <c r="MX106" s="50"/>
      <c r="MY106" s="50"/>
      <c r="MZ106" s="50"/>
      <c r="NA106" s="50"/>
      <c r="NB106" s="50"/>
      <c r="NC106" s="50"/>
      <c r="ND106" s="50"/>
      <c r="NE106" s="50"/>
      <c r="NF106" s="50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0"/>
      <c r="NT106" s="50"/>
      <c r="NU106" s="50"/>
      <c r="NV106" s="50"/>
      <c r="NW106" s="50"/>
      <c r="NX106" s="50"/>
      <c r="NY106" s="50"/>
      <c r="NZ106" s="50"/>
      <c r="OA106" s="50"/>
      <c r="OB106" s="50"/>
      <c r="OC106" s="50"/>
      <c r="OD106" s="50"/>
      <c r="OE106" s="50"/>
      <c r="OF106" s="50"/>
      <c r="OG106" s="50"/>
      <c r="OH106" s="50"/>
      <c r="OI106" s="50"/>
      <c r="OJ106" s="50"/>
      <c r="OK106" s="50"/>
      <c r="OL106" s="50"/>
      <c r="OM106" s="50"/>
      <c r="ON106" s="50"/>
      <c r="OO106" s="50"/>
      <c r="OP106" s="50"/>
      <c r="OQ106" s="50"/>
      <c r="OR106" s="50"/>
      <c r="OS106" s="50"/>
      <c r="OT106" s="50"/>
      <c r="OU106" s="50"/>
      <c r="OV106" s="50"/>
      <c r="OW106" s="50"/>
      <c r="OX106" s="50"/>
      <c r="OY106" s="50"/>
      <c r="OZ106" s="50"/>
      <c r="PA106" s="50"/>
      <c r="PB106" s="50"/>
      <c r="PC106" s="50"/>
      <c r="PD106" s="50"/>
      <c r="PE106" s="50"/>
      <c r="PF106" s="50"/>
      <c r="PG106" s="50"/>
      <c r="PH106" s="50"/>
      <c r="PI106" s="50"/>
      <c r="PJ106" s="50"/>
      <c r="PK106" s="50"/>
      <c r="PL106" s="50"/>
      <c r="PM106" s="50"/>
      <c r="PN106" s="50"/>
      <c r="PO106" s="50"/>
      <c r="PP106" s="50"/>
      <c r="PQ106" s="50"/>
      <c r="PR106" s="50"/>
      <c r="PS106" s="50"/>
      <c r="PT106" s="50"/>
      <c r="PU106" s="50"/>
      <c r="PV106" s="50"/>
      <c r="PW106" s="50"/>
      <c r="PX106" s="50"/>
      <c r="PY106" s="50"/>
      <c r="PZ106" s="50"/>
      <c r="QA106" s="50"/>
      <c r="QB106" s="50"/>
      <c r="QC106" s="50"/>
      <c r="QD106" s="50"/>
      <c r="QE106" s="50"/>
      <c r="QF106" s="50"/>
      <c r="QG106" s="50"/>
      <c r="QH106" s="50"/>
      <c r="QI106" s="50"/>
      <c r="QJ106" s="50"/>
      <c r="QK106" s="50"/>
      <c r="QL106" s="50"/>
      <c r="QM106" s="50"/>
      <c r="QN106" s="50"/>
      <c r="QO106" s="50"/>
      <c r="QP106" s="50"/>
      <c r="QQ106" s="50"/>
      <c r="QR106" s="50"/>
      <c r="QS106" s="50"/>
      <c r="QT106" s="50"/>
      <c r="QU106" s="50"/>
      <c r="QV106" s="50"/>
      <c r="QW106" s="50"/>
      <c r="QX106" s="50"/>
      <c r="QY106" s="50"/>
      <c r="QZ106" s="50"/>
      <c r="RA106" s="50"/>
      <c r="RB106" s="50"/>
      <c r="RC106" s="50"/>
      <c r="RD106" s="50"/>
      <c r="RE106" s="50"/>
      <c r="RF106" s="50"/>
      <c r="RG106" s="50"/>
      <c r="RH106" s="50"/>
      <c r="RI106" s="50"/>
      <c r="RJ106" s="50"/>
      <c r="RK106" s="50"/>
      <c r="RL106" s="50"/>
      <c r="RM106" s="50"/>
      <c r="RN106" s="50"/>
      <c r="RO106" s="50"/>
      <c r="RP106" s="50"/>
      <c r="RQ106" s="50"/>
      <c r="RR106" s="50"/>
      <c r="RS106" s="50"/>
      <c r="RT106" s="50"/>
      <c r="RU106" s="50"/>
      <c r="RV106" s="50"/>
      <c r="RW106" s="50"/>
      <c r="RX106" s="50"/>
      <c r="RY106" s="50"/>
      <c r="RZ106" s="50"/>
      <c r="SA106" s="50"/>
      <c r="SB106" s="50"/>
      <c r="SC106" s="48"/>
      <c r="SD106" s="50"/>
      <c r="SE106" s="50"/>
      <c r="SF106" s="50"/>
      <c r="SG106" s="50"/>
      <c r="SH106" s="50"/>
      <c r="SI106" s="51"/>
    </row>
    <row r="107" spans="1:503" ht="15.6" x14ac:dyDescent="0.3">
      <c r="A107" s="62" t="s">
        <v>622</v>
      </c>
      <c r="B107" s="72"/>
      <c r="C107" s="18">
        <f t="shared" si="3"/>
        <v>0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50"/>
      <c r="OL107" s="50"/>
      <c r="OM107" s="50"/>
      <c r="ON107" s="50"/>
      <c r="OO107" s="50"/>
      <c r="OP107" s="50"/>
      <c r="OQ107" s="50"/>
      <c r="OR107" s="50"/>
      <c r="OS107" s="50"/>
      <c r="OT107" s="50"/>
      <c r="OU107" s="50"/>
      <c r="OV107" s="50"/>
      <c r="OW107" s="50"/>
      <c r="OX107" s="50"/>
      <c r="OY107" s="50"/>
      <c r="OZ107" s="50"/>
      <c r="PA107" s="50"/>
      <c r="PB107" s="50"/>
      <c r="PC107" s="50"/>
      <c r="PD107" s="50"/>
      <c r="PE107" s="50"/>
      <c r="PF107" s="50"/>
      <c r="PG107" s="50"/>
      <c r="PH107" s="50"/>
      <c r="PI107" s="50"/>
      <c r="PJ107" s="50"/>
      <c r="PK107" s="50"/>
      <c r="PL107" s="50"/>
      <c r="PM107" s="50"/>
      <c r="PN107" s="50"/>
      <c r="PO107" s="50"/>
      <c r="PP107" s="50"/>
      <c r="PQ107" s="50"/>
      <c r="PR107" s="50"/>
      <c r="PS107" s="50"/>
      <c r="PT107" s="50"/>
      <c r="PU107" s="50"/>
      <c r="PV107" s="50"/>
      <c r="PW107" s="50"/>
      <c r="PX107" s="50"/>
      <c r="PY107" s="50"/>
      <c r="PZ107" s="50"/>
      <c r="QA107" s="50"/>
      <c r="QB107" s="50"/>
      <c r="QC107" s="50"/>
      <c r="QD107" s="50"/>
      <c r="QE107" s="50"/>
      <c r="QF107" s="50"/>
      <c r="QG107" s="50"/>
      <c r="QH107" s="50"/>
      <c r="QI107" s="50"/>
      <c r="QJ107" s="50"/>
      <c r="QK107" s="50"/>
      <c r="QL107" s="50"/>
      <c r="QM107" s="50"/>
      <c r="QN107" s="50"/>
      <c r="QO107" s="50"/>
      <c r="QP107" s="50"/>
      <c r="QQ107" s="50"/>
      <c r="QR107" s="50"/>
      <c r="QS107" s="50"/>
      <c r="QT107" s="50"/>
      <c r="QU107" s="50"/>
      <c r="QV107" s="50"/>
      <c r="QW107" s="50"/>
      <c r="QX107" s="50"/>
      <c r="QY107" s="50"/>
      <c r="QZ107" s="50"/>
      <c r="RA107" s="50"/>
      <c r="RB107" s="50"/>
      <c r="RC107" s="50"/>
      <c r="RD107" s="50"/>
      <c r="RE107" s="50"/>
      <c r="RF107" s="50"/>
      <c r="RG107" s="50"/>
      <c r="RH107" s="50"/>
      <c r="RI107" s="50"/>
      <c r="RJ107" s="50"/>
      <c r="RK107" s="50"/>
      <c r="RL107" s="50"/>
      <c r="RM107" s="50"/>
      <c r="RN107" s="50"/>
      <c r="RO107" s="50"/>
      <c r="RP107" s="50"/>
      <c r="RQ107" s="50"/>
      <c r="RR107" s="50"/>
      <c r="RS107" s="50"/>
      <c r="RT107" s="50"/>
      <c r="RU107" s="50"/>
      <c r="RV107" s="50"/>
      <c r="RW107" s="50"/>
      <c r="RX107" s="50"/>
      <c r="RY107" s="50"/>
      <c r="RZ107" s="50"/>
      <c r="SA107" s="50"/>
      <c r="SB107" s="50"/>
      <c r="SC107" s="48"/>
      <c r="SD107" s="50"/>
      <c r="SE107" s="50"/>
      <c r="SF107" s="50"/>
      <c r="SG107" s="50"/>
      <c r="SH107" s="50"/>
      <c r="SI107" s="51"/>
    </row>
    <row r="108" spans="1:503" ht="15.6" x14ac:dyDescent="0.3">
      <c r="A108" s="62" t="s">
        <v>623</v>
      </c>
      <c r="B108" s="72"/>
      <c r="C108" s="18">
        <f t="shared" si="3"/>
        <v>0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  <c r="MB108" s="50"/>
      <c r="MC108" s="50"/>
      <c r="MD108" s="50"/>
      <c r="ME108" s="50"/>
      <c r="MF108" s="50"/>
      <c r="MG108" s="50"/>
      <c r="MH108" s="50"/>
      <c r="MI108" s="50"/>
      <c r="MJ108" s="50"/>
      <c r="MK108" s="50"/>
      <c r="ML108" s="50"/>
      <c r="MM108" s="50"/>
      <c r="MN108" s="50"/>
      <c r="MO108" s="50"/>
      <c r="MP108" s="50"/>
      <c r="MQ108" s="50"/>
      <c r="MR108" s="50"/>
      <c r="MS108" s="50"/>
      <c r="MT108" s="50"/>
      <c r="MU108" s="50"/>
      <c r="MV108" s="50"/>
      <c r="MW108" s="50"/>
      <c r="MX108" s="50"/>
      <c r="MY108" s="50"/>
      <c r="MZ108" s="50"/>
      <c r="NA108" s="50"/>
      <c r="NB108" s="50"/>
      <c r="NC108" s="50"/>
      <c r="ND108" s="50"/>
      <c r="NE108" s="50"/>
      <c r="NF108" s="50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0"/>
      <c r="NT108" s="50"/>
      <c r="NU108" s="50"/>
      <c r="NV108" s="50"/>
      <c r="NW108" s="50"/>
      <c r="NX108" s="50"/>
      <c r="NY108" s="50"/>
      <c r="NZ108" s="50"/>
      <c r="OA108" s="50"/>
      <c r="OB108" s="50"/>
      <c r="OC108" s="50"/>
      <c r="OD108" s="50"/>
      <c r="OE108" s="50"/>
      <c r="OF108" s="50"/>
      <c r="OG108" s="50"/>
      <c r="OH108" s="50"/>
      <c r="OI108" s="50"/>
      <c r="OJ108" s="50"/>
      <c r="OK108" s="50"/>
      <c r="OL108" s="50"/>
      <c r="OM108" s="50"/>
      <c r="ON108" s="50"/>
      <c r="OO108" s="50"/>
      <c r="OP108" s="50"/>
      <c r="OQ108" s="50"/>
      <c r="OR108" s="50"/>
      <c r="OS108" s="50"/>
      <c r="OT108" s="50"/>
      <c r="OU108" s="50"/>
      <c r="OV108" s="50"/>
      <c r="OW108" s="50"/>
      <c r="OX108" s="50"/>
      <c r="OY108" s="50"/>
      <c r="OZ108" s="50"/>
      <c r="PA108" s="50"/>
      <c r="PB108" s="50"/>
      <c r="PC108" s="50"/>
      <c r="PD108" s="50"/>
      <c r="PE108" s="50"/>
      <c r="PF108" s="50"/>
      <c r="PG108" s="50"/>
      <c r="PH108" s="50"/>
      <c r="PI108" s="50"/>
      <c r="PJ108" s="50"/>
      <c r="PK108" s="50"/>
      <c r="PL108" s="50"/>
      <c r="PM108" s="50"/>
      <c r="PN108" s="50"/>
      <c r="PO108" s="50"/>
      <c r="PP108" s="50"/>
      <c r="PQ108" s="50"/>
      <c r="PR108" s="50"/>
      <c r="PS108" s="50"/>
      <c r="PT108" s="50"/>
      <c r="PU108" s="50"/>
      <c r="PV108" s="50"/>
      <c r="PW108" s="50"/>
      <c r="PX108" s="50"/>
      <c r="PY108" s="50"/>
      <c r="PZ108" s="50"/>
      <c r="QA108" s="50"/>
      <c r="QB108" s="50"/>
      <c r="QC108" s="50"/>
      <c r="QD108" s="50"/>
      <c r="QE108" s="50"/>
      <c r="QF108" s="50"/>
      <c r="QG108" s="50"/>
      <c r="QH108" s="50"/>
      <c r="QI108" s="50"/>
      <c r="QJ108" s="50"/>
      <c r="QK108" s="50"/>
      <c r="QL108" s="50"/>
      <c r="QM108" s="50"/>
      <c r="QN108" s="50"/>
      <c r="QO108" s="50"/>
      <c r="QP108" s="50"/>
      <c r="QQ108" s="50"/>
      <c r="QR108" s="50"/>
      <c r="QS108" s="50"/>
      <c r="QT108" s="50"/>
      <c r="QU108" s="50"/>
      <c r="QV108" s="50"/>
      <c r="QW108" s="50"/>
      <c r="QX108" s="50"/>
      <c r="QY108" s="50"/>
      <c r="QZ108" s="50"/>
      <c r="RA108" s="50"/>
      <c r="RB108" s="50"/>
      <c r="RC108" s="50"/>
      <c r="RD108" s="50"/>
      <c r="RE108" s="50"/>
      <c r="RF108" s="50"/>
      <c r="RG108" s="50"/>
      <c r="RH108" s="50"/>
      <c r="RI108" s="50"/>
      <c r="RJ108" s="50"/>
      <c r="RK108" s="50"/>
      <c r="RL108" s="50"/>
      <c r="RM108" s="50"/>
      <c r="RN108" s="50"/>
      <c r="RO108" s="50"/>
      <c r="RP108" s="50"/>
      <c r="RQ108" s="50"/>
      <c r="RR108" s="50"/>
      <c r="RS108" s="50"/>
      <c r="RT108" s="50"/>
      <c r="RU108" s="50"/>
      <c r="RV108" s="50"/>
      <c r="RW108" s="50"/>
      <c r="RX108" s="50"/>
      <c r="RY108" s="50"/>
      <c r="RZ108" s="50"/>
      <c r="SA108" s="50"/>
      <c r="SB108" s="50"/>
      <c r="SC108" s="48"/>
      <c r="SD108" s="50"/>
      <c r="SE108" s="50"/>
      <c r="SF108" s="50"/>
      <c r="SG108" s="50"/>
      <c r="SH108" s="50"/>
      <c r="SI108" s="51"/>
    </row>
    <row r="109" spans="1:503" ht="15.6" x14ac:dyDescent="0.3">
      <c r="A109" s="62" t="s">
        <v>624</v>
      </c>
      <c r="B109" s="72"/>
      <c r="C109" s="18">
        <f t="shared" si="3"/>
        <v>0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50"/>
      <c r="OG109" s="50"/>
      <c r="OH109" s="50"/>
      <c r="OI109" s="50"/>
      <c r="OJ109" s="50"/>
      <c r="OK109" s="50"/>
      <c r="OL109" s="50"/>
      <c r="OM109" s="50"/>
      <c r="ON109" s="50"/>
      <c r="OO109" s="50"/>
      <c r="OP109" s="50"/>
      <c r="OQ109" s="50"/>
      <c r="OR109" s="50"/>
      <c r="OS109" s="50"/>
      <c r="OT109" s="50"/>
      <c r="OU109" s="50"/>
      <c r="OV109" s="50"/>
      <c r="OW109" s="50"/>
      <c r="OX109" s="50"/>
      <c r="OY109" s="50"/>
      <c r="OZ109" s="50"/>
      <c r="PA109" s="50"/>
      <c r="PB109" s="50"/>
      <c r="PC109" s="50"/>
      <c r="PD109" s="50"/>
      <c r="PE109" s="50"/>
      <c r="PF109" s="50"/>
      <c r="PG109" s="50"/>
      <c r="PH109" s="50"/>
      <c r="PI109" s="50"/>
      <c r="PJ109" s="50"/>
      <c r="PK109" s="50"/>
      <c r="PL109" s="50"/>
      <c r="PM109" s="50"/>
      <c r="PN109" s="50"/>
      <c r="PO109" s="50"/>
      <c r="PP109" s="50"/>
      <c r="PQ109" s="50"/>
      <c r="PR109" s="50"/>
      <c r="PS109" s="50"/>
      <c r="PT109" s="50"/>
      <c r="PU109" s="50"/>
      <c r="PV109" s="50"/>
      <c r="PW109" s="50"/>
      <c r="PX109" s="50"/>
      <c r="PY109" s="50"/>
      <c r="PZ109" s="50"/>
      <c r="QA109" s="50"/>
      <c r="QB109" s="50"/>
      <c r="QC109" s="50"/>
      <c r="QD109" s="50"/>
      <c r="QE109" s="50"/>
      <c r="QF109" s="50"/>
      <c r="QG109" s="50"/>
      <c r="QH109" s="50"/>
      <c r="QI109" s="50"/>
      <c r="QJ109" s="50"/>
      <c r="QK109" s="50"/>
      <c r="QL109" s="50"/>
      <c r="QM109" s="50"/>
      <c r="QN109" s="50"/>
      <c r="QO109" s="50"/>
      <c r="QP109" s="50"/>
      <c r="QQ109" s="50"/>
      <c r="QR109" s="50"/>
      <c r="QS109" s="50"/>
      <c r="QT109" s="50"/>
      <c r="QU109" s="50"/>
      <c r="QV109" s="50"/>
      <c r="QW109" s="50"/>
      <c r="QX109" s="50"/>
      <c r="QY109" s="50"/>
      <c r="QZ109" s="50"/>
      <c r="RA109" s="50"/>
      <c r="RB109" s="50"/>
      <c r="RC109" s="50"/>
      <c r="RD109" s="50"/>
      <c r="RE109" s="50"/>
      <c r="RF109" s="50"/>
      <c r="RG109" s="50"/>
      <c r="RH109" s="50"/>
      <c r="RI109" s="50"/>
      <c r="RJ109" s="50"/>
      <c r="RK109" s="50"/>
      <c r="RL109" s="50"/>
      <c r="RM109" s="50"/>
      <c r="RN109" s="50"/>
      <c r="RO109" s="50"/>
      <c r="RP109" s="50"/>
      <c r="RQ109" s="50"/>
      <c r="RR109" s="50"/>
      <c r="RS109" s="50"/>
      <c r="RT109" s="50"/>
      <c r="RU109" s="50"/>
      <c r="RV109" s="50"/>
      <c r="RW109" s="50"/>
      <c r="RX109" s="50"/>
      <c r="RY109" s="50"/>
      <c r="RZ109" s="50"/>
      <c r="SA109" s="50"/>
      <c r="SB109" s="50"/>
      <c r="SC109" s="48"/>
      <c r="SD109" s="50"/>
      <c r="SE109" s="50"/>
      <c r="SF109" s="50"/>
      <c r="SG109" s="50"/>
      <c r="SH109" s="50"/>
      <c r="SI109" s="51"/>
    </row>
    <row r="110" spans="1:503" ht="15.6" x14ac:dyDescent="0.3">
      <c r="A110" s="62" t="s">
        <v>625</v>
      </c>
      <c r="B110" s="72"/>
      <c r="C110" s="18">
        <f t="shared" si="3"/>
        <v>0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50"/>
      <c r="OG110" s="50"/>
      <c r="OH110" s="50"/>
      <c r="OI110" s="50"/>
      <c r="OJ110" s="50"/>
      <c r="OK110" s="50"/>
      <c r="OL110" s="50"/>
      <c r="OM110" s="50"/>
      <c r="ON110" s="50"/>
      <c r="OO110" s="50"/>
      <c r="OP110" s="50"/>
      <c r="OQ110" s="50"/>
      <c r="OR110" s="50"/>
      <c r="OS110" s="50"/>
      <c r="OT110" s="50"/>
      <c r="OU110" s="50"/>
      <c r="OV110" s="50"/>
      <c r="OW110" s="50"/>
      <c r="OX110" s="50"/>
      <c r="OY110" s="50"/>
      <c r="OZ110" s="50"/>
      <c r="PA110" s="50"/>
      <c r="PB110" s="50"/>
      <c r="PC110" s="50"/>
      <c r="PD110" s="50"/>
      <c r="PE110" s="50"/>
      <c r="PF110" s="50"/>
      <c r="PG110" s="50"/>
      <c r="PH110" s="50"/>
      <c r="PI110" s="50"/>
      <c r="PJ110" s="50"/>
      <c r="PK110" s="50"/>
      <c r="PL110" s="50"/>
      <c r="PM110" s="50"/>
      <c r="PN110" s="50"/>
      <c r="PO110" s="50"/>
      <c r="PP110" s="50"/>
      <c r="PQ110" s="50"/>
      <c r="PR110" s="50"/>
      <c r="PS110" s="50"/>
      <c r="PT110" s="50"/>
      <c r="PU110" s="50"/>
      <c r="PV110" s="50"/>
      <c r="PW110" s="50"/>
      <c r="PX110" s="50"/>
      <c r="PY110" s="50"/>
      <c r="PZ110" s="50"/>
      <c r="QA110" s="50"/>
      <c r="QB110" s="50"/>
      <c r="QC110" s="50"/>
      <c r="QD110" s="50"/>
      <c r="QE110" s="50"/>
      <c r="QF110" s="50"/>
      <c r="QG110" s="50"/>
      <c r="QH110" s="50"/>
      <c r="QI110" s="50"/>
      <c r="QJ110" s="50"/>
      <c r="QK110" s="50"/>
      <c r="QL110" s="50"/>
      <c r="QM110" s="50"/>
      <c r="QN110" s="50"/>
      <c r="QO110" s="50"/>
      <c r="QP110" s="50"/>
      <c r="QQ110" s="50"/>
      <c r="QR110" s="50"/>
      <c r="QS110" s="50"/>
      <c r="QT110" s="50"/>
      <c r="QU110" s="50"/>
      <c r="QV110" s="50"/>
      <c r="QW110" s="50"/>
      <c r="QX110" s="50"/>
      <c r="QY110" s="50"/>
      <c r="QZ110" s="50"/>
      <c r="RA110" s="50"/>
      <c r="RB110" s="50"/>
      <c r="RC110" s="50"/>
      <c r="RD110" s="50"/>
      <c r="RE110" s="50"/>
      <c r="RF110" s="50"/>
      <c r="RG110" s="50"/>
      <c r="RH110" s="50"/>
      <c r="RI110" s="50"/>
      <c r="RJ110" s="50"/>
      <c r="RK110" s="50"/>
      <c r="RL110" s="50"/>
      <c r="RM110" s="50"/>
      <c r="RN110" s="50"/>
      <c r="RO110" s="50"/>
      <c r="RP110" s="50"/>
      <c r="RQ110" s="50"/>
      <c r="RR110" s="50"/>
      <c r="RS110" s="50"/>
      <c r="RT110" s="50"/>
      <c r="RU110" s="50"/>
      <c r="RV110" s="50"/>
      <c r="RW110" s="50"/>
      <c r="RX110" s="50"/>
      <c r="RY110" s="50"/>
      <c r="RZ110" s="50"/>
      <c r="SA110" s="50"/>
      <c r="SB110" s="50"/>
      <c r="SC110" s="48"/>
      <c r="SD110" s="50"/>
      <c r="SE110" s="50"/>
      <c r="SF110" s="50"/>
      <c r="SG110" s="50"/>
      <c r="SH110" s="50"/>
      <c r="SI110" s="51"/>
    </row>
    <row r="111" spans="1:503" ht="15.6" x14ac:dyDescent="0.3">
      <c r="A111" s="62" t="s">
        <v>626</v>
      </c>
      <c r="B111" s="72"/>
      <c r="C111" s="18">
        <f t="shared" si="3"/>
        <v>0</v>
      </c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50"/>
      <c r="OG111" s="50"/>
      <c r="OH111" s="50"/>
      <c r="OI111" s="50"/>
      <c r="OJ111" s="50"/>
      <c r="OK111" s="50"/>
      <c r="OL111" s="50"/>
      <c r="OM111" s="50"/>
      <c r="ON111" s="50"/>
      <c r="OO111" s="50"/>
      <c r="OP111" s="50"/>
      <c r="OQ111" s="50"/>
      <c r="OR111" s="50"/>
      <c r="OS111" s="50"/>
      <c r="OT111" s="50"/>
      <c r="OU111" s="50"/>
      <c r="OV111" s="50"/>
      <c r="OW111" s="50"/>
      <c r="OX111" s="50"/>
      <c r="OY111" s="50"/>
      <c r="OZ111" s="50"/>
      <c r="PA111" s="50"/>
      <c r="PB111" s="50"/>
      <c r="PC111" s="50"/>
      <c r="PD111" s="50"/>
      <c r="PE111" s="50"/>
      <c r="PF111" s="50"/>
      <c r="PG111" s="50"/>
      <c r="PH111" s="50"/>
      <c r="PI111" s="50"/>
      <c r="PJ111" s="50"/>
      <c r="PK111" s="50"/>
      <c r="PL111" s="50"/>
      <c r="PM111" s="50"/>
      <c r="PN111" s="50"/>
      <c r="PO111" s="50"/>
      <c r="PP111" s="50"/>
      <c r="PQ111" s="50"/>
      <c r="PR111" s="50"/>
      <c r="PS111" s="50"/>
      <c r="PT111" s="50"/>
      <c r="PU111" s="50"/>
      <c r="PV111" s="50"/>
      <c r="PW111" s="50"/>
      <c r="PX111" s="50"/>
      <c r="PY111" s="50"/>
      <c r="PZ111" s="50"/>
      <c r="QA111" s="50"/>
      <c r="QB111" s="50"/>
      <c r="QC111" s="50"/>
      <c r="QD111" s="50"/>
      <c r="QE111" s="50"/>
      <c r="QF111" s="50"/>
      <c r="QG111" s="50"/>
      <c r="QH111" s="50"/>
      <c r="QI111" s="50"/>
      <c r="QJ111" s="50"/>
      <c r="QK111" s="50"/>
      <c r="QL111" s="50"/>
      <c r="QM111" s="50"/>
      <c r="QN111" s="50"/>
      <c r="QO111" s="50"/>
      <c r="QP111" s="50"/>
      <c r="QQ111" s="50"/>
      <c r="QR111" s="50"/>
      <c r="QS111" s="50"/>
      <c r="QT111" s="50"/>
      <c r="QU111" s="50"/>
      <c r="QV111" s="50"/>
      <c r="QW111" s="50"/>
      <c r="QX111" s="50"/>
      <c r="QY111" s="50"/>
      <c r="QZ111" s="50"/>
      <c r="RA111" s="50"/>
      <c r="RB111" s="50"/>
      <c r="RC111" s="50"/>
      <c r="RD111" s="50"/>
      <c r="RE111" s="50"/>
      <c r="RF111" s="50"/>
      <c r="RG111" s="50"/>
      <c r="RH111" s="50"/>
      <c r="RI111" s="50"/>
      <c r="RJ111" s="50"/>
      <c r="RK111" s="50"/>
      <c r="RL111" s="50"/>
      <c r="RM111" s="50"/>
      <c r="RN111" s="50"/>
      <c r="RO111" s="50"/>
      <c r="RP111" s="50"/>
      <c r="RQ111" s="50"/>
      <c r="RR111" s="50"/>
      <c r="RS111" s="50"/>
      <c r="RT111" s="50"/>
      <c r="RU111" s="50"/>
      <c r="RV111" s="50"/>
      <c r="RW111" s="50"/>
      <c r="RX111" s="50"/>
      <c r="RY111" s="50"/>
      <c r="RZ111" s="50"/>
      <c r="SA111" s="50"/>
      <c r="SB111" s="50"/>
      <c r="SC111" s="48"/>
      <c r="SD111" s="50"/>
      <c r="SE111" s="50"/>
      <c r="SF111" s="50"/>
      <c r="SG111" s="50"/>
      <c r="SH111" s="50"/>
      <c r="SI111" s="51"/>
    </row>
    <row r="112" spans="1:503" ht="15.6" x14ac:dyDescent="0.3">
      <c r="A112" s="62" t="s">
        <v>521</v>
      </c>
      <c r="B112" s="72"/>
      <c r="C112" s="18">
        <f t="shared" si="3"/>
        <v>0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50"/>
      <c r="OG112" s="50"/>
      <c r="OH112" s="50"/>
      <c r="OI112" s="50"/>
      <c r="OJ112" s="50"/>
      <c r="OK112" s="50"/>
      <c r="OL112" s="50"/>
      <c r="OM112" s="50"/>
      <c r="ON112" s="50"/>
      <c r="OO112" s="50"/>
      <c r="OP112" s="50"/>
      <c r="OQ112" s="50"/>
      <c r="OR112" s="50"/>
      <c r="OS112" s="50"/>
      <c r="OT112" s="50"/>
      <c r="OU112" s="50"/>
      <c r="OV112" s="50"/>
      <c r="OW112" s="50"/>
      <c r="OX112" s="50"/>
      <c r="OY112" s="50"/>
      <c r="OZ112" s="50"/>
      <c r="PA112" s="50"/>
      <c r="PB112" s="50"/>
      <c r="PC112" s="50"/>
      <c r="PD112" s="50"/>
      <c r="PE112" s="50"/>
      <c r="PF112" s="50"/>
      <c r="PG112" s="50"/>
      <c r="PH112" s="50"/>
      <c r="PI112" s="50"/>
      <c r="PJ112" s="50"/>
      <c r="PK112" s="50"/>
      <c r="PL112" s="50"/>
      <c r="PM112" s="50"/>
      <c r="PN112" s="50"/>
      <c r="PO112" s="50"/>
      <c r="PP112" s="50"/>
      <c r="PQ112" s="50"/>
      <c r="PR112" s="50"/>
      <c r="PS112" s="50"/>
      <c r="PT112" s="50"/>
      <c r="PU112" s="50"/>
      <c r="PV112" s="50"/>
      <c r="PW112" s="50"/>
      <c r="PX112" s="50"/>
      <c r="PY112" s="50"/>
      <c r="PZ112" s="50"/>
      <c r="QA112" s="50"/>
      <c r="QB112" s="50"/>
      <c r="QC112" s="50"/>
      <c r="QD112" s="50"/>
      <c r="QE112" s="50"/>
      <c r="QF112" s="50"/>
      <c r="QG112" s="50"/>
      <c r="QH112" s="50"/>
      <c r="QI112" s="50"/>
      <c r="QJ112" s="50"/>
      <c r="QK112" s="50"/>
      <c r="QL112" s="50"/>
      <c r="QM112" s="50"/>
      <c r="QN112" s="50"/>
      <c r="QO112" s="50"/>
      <c r="QP112" s="50"/>
      <c r="QQ112" s="50"/>
      <c r="QR112" s="50"/>
      <c r="QS112" s="50"/>
      <c r="QT112" s="50"/>
      <c r="QU112" s="50"/>
      <c r="QV112" s="50"/>
      <c r="QW112" s="50"/>
      <c r="QX112" s="50"/>
      <c r="QY112" s="50"/>
      <c r="QZ112" s="50"/>
      <c r="RA112" s="50"/>
      <c r="RB112" s="50"/>
      <c r="RC112" s="50"/>
      <c r="RD112" s="50"/>
      <c r="RE112" s="50"/>
      <c r="RF112" s="50"/>
      <c r="RG112" s="50"/>
      <c r="RH112" s="50"/>
      <c r="RI112" s="50"/>
      <c r="RJ112" s="50"/>
      <c r="RK112" s="50"/>
      <c r="RL112" s="50"/>
      <c r="RM112" s="50"/>
      <c r="RN112" s="50"/>
      <c r="RO112" s="50"/>
      <c r="RP112" s="50"/>
      <c r="RQ112" s="50"/>
      <c r="RR112" s="50"/>
      <c r="RS112" s="50"/>
      <c r="RT112" s="50"/>
      <c r="RU112" s="50"/>
      <c r="RV112" s="50"/>
      <c r="RW112" s="50"/>
      <c r="RX112" s="50"/>
      <c r="RY112" s="50"/>
      <c r="RZ112" s="50"/>
      <c r="SA112" s="50"/>
      <c r="SB112" s="50"/>
      <c r="SC112" s="48"/>
      <c r="SD112" s="50"/>
      <c r="SE112" s="50"/>
      <c r="SF112" s="50"/>
      <c r="SG112" s="50"/>
      <c r="SH112" s="50"/>
      <c r="SI112" s="51"/>
    </row>
    <row r="113" spans="1:504" ht="15.6" x14ac:dyDescent="0.3">
      <c r="A113" s="62" t="s">
        <v>627</v>
      </c>
      <c r="B113" s="72"/>
      <c r="C113" s="18">
        <f t="shared" si="3"/>
        <v>0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  <c r="MB113" s="50"/>
      <c r="MC113" s="50"/>
      <c r="MD113" s="50"/>
      <c r="ME113" s="50"/>
      <c r="MF113" s="50"/>
      <c r="MG113" s="50"/>
      <c r="MH113" s="50"/>
      <c r="MI113" s="50"/>
      <c r="MJ113" s="50"/>
      <c r="MK113" s="50"/>
      <c r="ML113" s="50"/>
      <c r="MM113" s="50"/>
      <c r="MN113" s="50"/>
      <c r="MO113" s="50"/>
      <c r="MP113" s="50"/>
      <c r="MQ113" s="50"/>
      <c r="MR113" s="50"/>
      <c r="MS113" s="50"/>
      <c r="MT113" s="50"/>
      <c r="MU113" s="50"/>
      <c r="MV113" s="50"/>
      <c r="MW113" s="50"/>
      <c r="MX113" s="50"/>
      <c r="MY113" s="50"/>
      <c r="MZ113" s="50"/>
      <c r="NA113" s="50"/>
      <c r="NB113" s="50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  <c r="NW113" s="50"/>
      <c r="NX113" s="50"/>
      <c r="NY113" s="50"/>
      <c r="NZ113" s="50"/>
      <c r="OA113" s="50"/>
      <c r="OB113" s="50"/>
      <c r="OC113" s="50"/>
      <c r="OD113" s="50"/>
      <c r="OE113" s="50"/>
      <c r="OF113" s="50"/>
      <c r="OG113" s="50"/>
      <c r="OH113" s="50"/>
      <c r="OI113" s="50"/>
      <c r="OJ113" s="50"/>
      <c r="OK113" s="50"/>
      <c r="OL113" s="50"/>
      <c r="OM113" s="50"/>
      <c r="ON113" s="50"/>
      <c r="OO113" s="50"/>
      <c r="OP113" s="50"/>
      <c r="OQ113" s="50"/>
      <c r="OR113" s="50"/>
      <c r="OS113" s="50"/>
      <c r="OT113" s="50"/>
      <c r="OU113" s="50"/>
      <c r="OV113" s="50"/>
      <c r="OW113" s="50"/>
      <c r="OX113" s="50"/>
      <c r="OY113" s="50"/>
      <c r="OZ113" s="50"/>
      <c r="PA113" s="50"/>
      <c r="PB113" s="50"/>
      <c r="PC113" s="50"/>
      <c r="PD113" s="50"/>
      <c r="PE113" s="50"/>
      <c r="PF113" s="50"/>
      <c r="PG113" s="50"/>
      <c r="PH113" s="50"/>
      <c r="PI113" s="50"/>
      <c r="PJ113" s="50"/>
      <c r="PK113" s="50"/>
      <c r="PL113" s="50"/>
      <c r="PM113" s="50"/>
      <c r="PN113" s="50"/>
      <c r="PO113" s="50"/>
      <c r="PP113" s="50"/>
      <c r="PQ113" s="50"/>
      <c r="PR113" s="50"/>
      <c r="PS113" s="50"/>
      <c r="PT113" s="50"/>
      <c r="PU113" s="50"/>
      <c r="PV113" s="50"/>
      <c r="PW113" s="50"/>
      <c r="PX113" s="50"/>
      <c r="PY113" s="50"/>
      <c r="PZ113" s="50"/>
      <c r="QA113" s="50"/>
      <c r="QB113" s="50"/>
      <c r="QC113" s="50"/>
      <c r="QD113" s="50"/>
      <c r="QE113" s="50"/>
      <c r="QF113" s="50"/>
      <c r="QG113" s="50"/>
      <c r="QH113" s="50"/>
      <c r="QI113" s="50"/>
      <c r="QJ113" s="50"/>
      <c r="QK113" s="50"/>
      <c r="QL113" s="50"/>
      <c r="QM113" s="50"/>
      <c r="QN113" s="50"/>
      <c r="QO113" s="50"/>
      <c r="QP113" s="50"/>
      <c r="QQ113" s="50"/>
      <c r="QR113" s="50"/>
      <c r="QS113" s="50"/>
      <c r="QT113" s="50"/>
      <c r="QU113" s="50"/>
      <c r="QV113" s="50"/>
      <c r="QW113" s="50"/>
      <c r="QX113" s="50"/>
      <c r="QY113" s="50"/>
      <c r="QZ113" s="50"/>
      <c r="RA113" s="50"/>
      <c r="RB113" s="50"/>
      <c r="RC113" s="50"/>
      <c r="RD113" s="50"/>
      <c r="RE113" s="50"/>
      <c r="RF113" s="50"/>
      <c r="RG113" s="50"/>
      <c r="RH113" s="50"/>
      <c r="RI113" s="50"/>
      <c r="RJ113" s="50"/>
      <c r="RK113" s="50"/>
      <c r="RL113" s="50"/>
      <c r="RM113" s="50"/>
      <c r="RN113" s="50"/>
      <c r="RO113" s="50"/>
      <c r="RP113" s="50"/>
      <c r="RQ113" s="50"/>
      <c r="RR113" s="50"/>
      <c r="RS113" s="50"/>
      <c r="RT113" s="50"/>
      <c r="RU113" s="50"/>
      <c r="RV113" s="50"/>
      <c r="RW113" s="50"/>
      <c r="RX113" s="50"/>
      <c r="RY113" s="50"/>
      <c r="RZ113" s="50"/>
      <c r="SA113" s="50"/>
      <c r="SB113" s="50"/>
      <c r="SC113" s="48"/>
      <c r="SD113" s="50"/>
      <c r="SE113" s="50"/>
      <c r="SF113" s="50"/>
      <c r="SG113" s="50"/>
      <c r="SH113" s="50"/>
      <c r="SI113" s="51"/>
    </row>
    <row r="114" spans="1:504" ht="15.6" x14ac:dyDescent="0.3">
      <c r="A114" s="62" t="s">
        <v>628</v>
      </c>
      <c r="B114" s="72"/>
      <c r="C114" s="18">
        <f t="shared" si="3"/>
        <v>0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50"/>
      <c r="OG114" s="50"/>
      <c r="OH114" s="50"/>
      <c r="OI114" s="50"/>
      <c r="OJ114" s="50"/>
      <c r="OK114" s="50"/>
      <c r="OL114" s="50"/>
      <c r="OM114" s="50"/>
      <c r="ON114" s="50"/>
      <c r="OO114" s="50"/>
      <c r="OP114" s="50"/>
      <c r="OQ114" s="50"/>
      <c r="OR114" s="50"/>
      <c r="OS114" s="50"/>
      <c r="OT114" s="50"/>
      <c r="OU114" s="50"/>
      <c r="OV114" s="50"/>
      <c r="OW114" s="50"/>
      <c r="OX114" s="50"/>
      <c r="OY114" s="50"/>
      <c r="OZ114" s="50"/>
      <c r="PA114" s="50"/>
      <c r="PB114" s="50"/>
      <c r="PC114" s="50"/>
      <c r="PD114" s="50"/>
      <c r="PE114" s="50"/>
      <c r="PF114" s="50"/>
      <c r="PG114" s="50"/>
      <c r="PH114" s="50"/>
      <c r="PI114" s="50"/>
      <c r="PJ114" s="50"/>
      <c r="PK114" s="50"/>
      <c r="PL114" s="50"/>
      <c r="PM114" s="50"/>
      <c r="PN114" s="50"/>
      <c r="PO114" s="50"/>
      <c r="PP114" s="50"/>
      <c r="PQ114" s="50"/>
      <c r="PR114" s="50"/>
      <c r="PS114" s="50"/>
      <c r="PT114" s="50"/>
      <c r="PU114" s="50"/>
      <c r="PV114" s="50"/>
      <c r="PW114" s="50"/>
      <c r="PX114" s="50"/>
      <c r="PY114" s="50"/>
      <c r="PZ114" s="50"/>
      <c r="QA114" s="50"/>
      <c r="QB114" s="50"/>
      <c r="QC114" s="50"/>
      <c r="QD114" s="50"/>
      <c r="QE114" s="50"/>
      <c r="QF114" s="50"/>
      <c r="QG114" s="50"/>
      <c r="QH114" s="50"/>
      <c r="QI114" s="50"/>
      <c r="QJ114" s="50"/>
      <c r="QK114" s="50"/>
      <c r="QL114" s="50"/>
      <c r="QM114" s="50"/>
      <c r="QN114" s="50"/>
      <c r="QO114" s="50"/>
      <c r="QP114" s="50"/>
      <c r="QQ114" s="50"/>
      <c r="QR114" s="50"/>
      <c r="QS114" s="50"/>
      <c r="QT114" s="50"/>
      <c r="QU114" s="50"/>
      <c r="QV114" s="50"/>
      <c r="QW114" s="50"/>
      <c r="QX114" s="50"/>
      <c r="QY114" s="50"/>
      <c r="QZ114" s="50"/>
      <c r="RA114" s="50"/>
      <c r="RB114" s="50"/>
      <c r="RC114" s="50"/>
      <c r="RD114" s="50"/>
      <c r="RE114" s="50"/>
      <c r="RF114" s="50"/>
      <c r="RG114" s="50"/>
      <c r="RH114" s="50"/>
      <c r="RI114" s="50"/>
      <c r="RJ114" s="50"/>
      <c r="RK114" s="50"/>
      <c r="RL114" s="50"/>
      <c r="RM114" s="50"/>
      <c r="RN114" s="50"/>
      <c r="RO114" s="50"/>
      <c r="RP114" s="50"/>
      <c r="RQ114" s="50"/>
      <c r="RR114" s="50"/>
      <c r="RS114" s="50"/>
      <c r="RT114" s="50"/>
      <c r="RU114" s="50"/>
      <c r="RV114" s="50"/>
      <c r="RW114" s="50"/>
      <c r="RX114" s="50"/>
      <c r="RY114" s="50"/>
      <c r="RZ114" s="50"/>
      <c r="SA114" s="50"/>
      <c r="SB114" s="50"/>
      <c r="SC114" s="48"/>
      <c r="SD114" s="50"/>
      <c r="SE114" s="50"/>
      <c r="SF114" s="50"/>
      <c r="SG114" s="50"/>
      <c r="SH114" s="50"/>
      <c r="SI114" s="51"/>
    </row>
    <row r="115" spans="1:504" ht="15.6" x14ac:dyDescent="0.3">
      <c r="A115" s="62" t="s">
        <v>522</v>
      </c>
      <c r="B115" s="72"/>
      <c r="C115" s="18">
        <f t="shared" si="3"/>
        <v>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  <c r="MB115" s="50"/>
      <c r="MC115" s="50"/>
      <c r="MD115" s="50"/>
      <c r="ME115" s="50"/>
      <c r="MF115" s="50"/>
      <c r="MG115" s="50"/>
      <c r="MH115" s="50"/>
      <c r="MI115" s="50"/>
      <c r="MJ115" s="50"/>
      <c r="MK115" s="50"/>
      <c r="ML115" s="50"/>
      <c r="MM115" s="50"/>
      <c r="MN115" s="50"/>
      <c r="MO115" s="50"/>
      <c r="MP115" s="50"/>
      <c r="MQ115" s="50"/>
      <c r="MR115" s="50"/>
      <c r="MS115" s="50"/>
      <c r="MT115" s="50"/>
      <c r="MU115" s="50"/>
      <c r="MV115" s="50"/>
      <c r="MW115" s="50"/>
      <c r="MX115" s="50"/>
      <c r="MY115" s="50"/>
      <c r="MZ115" s="50"/>
      <c r="NA115" s="50"/>
      <c r="NB115" s="50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  <c r="NW115" s="50"/>
      <c r="NX115" s="50"/>
      <c r="NY115" s="50"/>
      <c r="NZ115" s="50"/>
      <c r="OA115" s="50"/>
      <c r="OB115" s="50"/>
      <c r="OC115" s="50"/>
      <c r="OD115" s="50"/>
      <c r="OE115" s="50"/>
      <c r="OF115" s="50"/>
      <c r="OG115" s="50"/>
      <c r="OH115" s="50"/>
      <c r="OI115" s="50"/>
      <c r="OJ115" s="50"/>
      <c r="OK115" s="50"/>
      <c r="OL115" s="50"/>
      <c r="OM115" s="50"/>
      <c r="ON115" s="50"/>
      <c r="OO115" s="50"/>
      <c r="OP115" s="50"/>
      <c r="OQ115" s="50"/>
      <c r="OR115" s="50"/>
      <c r="OS115" s="50"/>
      <c r="OT115" s="50"/>
      <c r="OU115" s="50"/>
      <c r="OV115" s="50"/>
      <c r="OW115" s="50"/>
      <c r="OX115" s="50"/>
      <c r="OY115" s="50"/>
      <c r="OZ115" s="50"/>
      <c r="PA115" s="50"/>
      <c r="PB115" s="50"/>
      <c r="PC115" s="50"/>
      <c r="PD115" s="50"/>
      <c r="PE115" s="50"/>
      <c r="PF115" s="50"/>
      <c r="PG115" s="50"/>
      <c r="PH115" s="50"/>
      <c r="PI115" s="50"/>
      <c r="PJ115" s="50"/>
      <c r="PK115" s="50"/>
      <c r="PL115" s="50"/>
      <c r="PM115" s="50"/>
      <c r="PN115" s="50"/>
      <c r="PO115" s="50"/>
      <c r="PP115" s="50"/>
      <c r="PQ115" s="50"/>
      <c r="PR115" s="50"/>
      <c r="PS115" s="50"/>
      <c r="PT115" s="50"/>
      <c r="PU115" s="50"/>
      <c r="PV115" s="50"/>
      <c r="PW115" s="50"/>
      <c r="PX115" s="50"/>
      <c r="PY115" s="50"/>
      <c r="PZ115" s="50"/>
      <c r="QA115" s="50"/>
      <c r="QB115" s="50"/>
      <c r="QC115" s="50"/>
      <c r="QD115" s="50"/>
      <c r="QE115" s="50"/>
      <c r="QF115" s="50"/>
      <c r="QG115" s="50"/>
      <c r="QH115" s="50"/>
      <c r="QI115" s="50"/>
      <c r="QJ115" s="50"/>
      <c r="QK115" s="50"/>
      <c r="QL115" s="50"/>
      <c r="QM115" s="50"/>
      <c r="QN115" s="50"/>
      <c r="QO115" s="50"/>
      <c r="QP115" s="50"/>
      <c r="QQ115" s="50"/>
      <c r="QR115" s="50"/>
      <c r="QS115" s="50"/>
      <c r="QT115" s="50"/>
      <c r="QU115" s="50"/>
      <c r="QV115" s="50"/>
      <c r="QW115" s="50"/>
      <c r="QX115" s="50"/>
      <c r="QY115" s="50"/>
      <c r="QZ115" s="50"/>
      <c r="RA115" s="50"/>
      <c r="RB115" s="50"/>
      <c r="RC115" s="50"/>
      <c r="RD115" s="50"/>
      <c r="RE115" s="50"/>
      <c r="RF115" s="50"/>
      <c r="RG115" s="50"/>
      <c r="RH115" s="50"/>
      <c r="RI115" s="50"/>
      <c r="RJ115" s="50"/>
      <c r="RK115" s="50"/>
      <c r="RL115" s="50"/>
      <c r="RM115" s="50"/>
      <c r="RN115" s="50"/>
      <c r="RO115" s="50"/>
      <c r="RP115" s="50"/>
      <c r="RQ115" s="50"/>
      <c r="RR115" s="50"/>
      <c r="RS115" s="50"/>
      <c r="RT115" s="50"/>
      <c r="RU115" s="50"/>
      <c r="RV115" s="50"/>
      <c r="RW115" s="50"/>
      <c r="RX115" s="50"/>
      <c r="RY115" s="50"/>
      <c r="RZ115" s="50"/>
      <c r="SA115" s="50"/>
      <c r="SB115" s="50"/>
      <c r="SC115" s="48"/>
      <c r="SD115" s="50"/>
      <c r="SE115" s="50"/>
      <c r="SF115" s="50"/>
      <c r="SG115" s="50"/>
      <c r="SH115" s="50"/>
      <c r="SI115" s="51"/>
    </row>
    <row r="116" spans="1:504" ht="15.6" x14ac:dyDescent="0.3">
      <c r="A116" s="62" t="s">
        <v>629</v>
      </c>
      <c r="B116" s="72"/>
      <c r="C116" s="18">
        <f t="shared" si="3"/>
        <v>0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  <c r="MB116" s="50"/>
      <c r="MC116" s="50"/>
      <c r="MD116" s="50"/>
      <c r="ME116" s="50"/>
      <c r="MF116" s="50"/>
      <c r="MG116" s="50"/>
      <c r="MH116" s="50"/>
      <c r="MI116" s="50"/>
      <c r="MJ116" s="50"/>
      <c r="MK116" s="50"/>
      <c r="ML116" s="50"/>
      <c r="MM116" s="50"/>
      <c r="MN116" s="50"/>
      <c r="MO116" s="50"/>
      <c r="MP116" s="50"/>
      <c r="MQ116" s="50"/>
      <c r="MR116" s="50"/>
      <c r="MS116" s="50"/>
      <c r="MT116" s="50"/>
      <c r="MU116" s="50"/>
      <c r="MV116" s="50"/>
      <c r="MW116" s="50"/>
      <c r="MX116" s="50"/>
      <c r="MY116" s="50"/>
      <c r="MZ116" s="50"/>
      <c r="NA116" s="50"/>
      <c r="NB116" s="50"/>
      <c r="NC116" s="50"/>
      <c r="ND116" s="50"/>
      <c r="NE116" s="50"/>
      <c r="NF116" s="50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0"/>
      <c r="NT116" s="50"/>
      <c r="NU116" s="50"/>
      <c r="NV116" s="50"/>
      <c r="NW116" s="50"/>
      <c r="NX116" s="50"/>
      <c r="NY116" s="50"/>
      <c r="NZ116" s="50"/>
      <c r="OA116" s="50"/>
      <c r="OB116" s="50"/>
      <c r="OC116" s="50"/>
      <c r="OD116" s="50"/>
      <c r="OE116" s="50"/>
      <c r="OF116" s="50"/>
      <c r="OG116" s="50"/>
      <c r="OH116" s="50"/>
      <c r="OI116" s="50"/>
      <c r="OJ116" s="50"/>
      <c r="OK116" s="50"/>
      <c r="OL116" s="50"/>
      <c r="OM116" s="50"/>
      <c r="ON116" s="50"/>
      <c r="OO116" s="50"/>
      <c r="OP116" s="50"/>
      <c r="OQ116" s="50"/>
      <c r="OR116" s="50"/>
      <c r="OS116" s="50"/>
      <c r="OT116" s="50"/>
      <c r="OU116" s="50"/>
      <c r="OV116" s="50"/>
      <c r="OW116" s="50"/>
      <c r="OX116" s="50"/>
      <c r="OY116" s="50"/>
      <c r="OZ116" s="50"/>
      <c r="PA116" s="50"/>
      <c r="PB116" s="50"/>
      <c r="PC116" s="50"/>
      <c r="PD116" s="50"/>
      <c r="PE116" s="50"/>
      <c r="PF116" s="50"/>
      <c r="PG116" s="50"/>
      <c r="PH116" s="50"/>
      <c r="PI116" s="50"/>
      <c r="PJ116" s="50"/>
      <c r="PK116" s="50"/>
      <c r="PL116" s="50"/>
      <c r="PM116" s="50"/>
      <c r="PN116" s="50"/>
      <c r="PO116" s="50"/>
      <c r="PP116" s="50"/>
      <c r="PQ116" s="50"/>
      <c r="PR116" s="50"/>
      <c r="PS116" s="50"/>
      <c r="PT116" s="50"/>
      <c r="PU116" s="50"/>
      <c r="PV116" s="50"/>
      <c r="PW116" s="50"/>
      <c r="PX116" s="50"/>
      <c r="PY116" s="50"/>
      <c r="PZ116" s="50"/>
      <c r="QA116" s="50"/>
      <c r="QB116" s="50"/>
      <c r="QC116" s="50"/>
      <c r="QD116" s="50"/>
      <c r="QE116" s="50"/>
      <c r="QF116" s="50"/>
      <c r="QG116" s="50"/>
      <c r="QH116" s="50"/>
      <c r="QI116" s="50"/>
      <c r="QJ116" s="50"/>
      <c r="QK116" s="50"/>
      <c r="QL116" s="50"/>
      <c r="QM116" s="50"/>
      <c r="QN116" s="50"/>
      <c r="QO116" s="50"/>
      <c r="QP116" s="50"/>
      <c r="QQ116" s="50"/>
      <c r="QR116" s="50"/>
      <c r="QS116" s="50"/>
      <c r="QT116" s="50"/>
      <c r="QU116" s="50"/>
      <c r="QV116" s="50"/>
      <c r="QW116" s="50"/>
      <c r="QX116" s="50"/>
      <c r="QY116" s="50"/>
      <c r="QZ116" s="50"/>
      <c r="RA116" s="50"/>
      <c r="RB116" s="50"/>
      <c r="RC116" s="50"/>
      <c r="RD116" s="50"/>
      <c r="RE116" s="50"/>
      <c r="RF116" s="50"/>
      <c r="RG116" s="50"/>
      <c r="RH116" s="50"/>
      <c r="RI116" s="50"/>
      <c r="RJ116" s="50"/>
      <c r="RK116" s="50"/>
      <c r="RL116" s="50"/>
      <c r="RM116" s="50"/>
      <c r="RN116" s="50"/>
      <c r="RO116" s="50"/>
      <c r="RP116" s="50"/>
      <c r="RQ116" s="50"/>
      <c r="RR116" s="50"/>
      <c r="RS116" s="50"/>
      <c r="RT116" s="50"/>
      <c r="RU116" s="50"/>
      <c r="RV116" s="50"/>
      <c r="RW116" s="50"/>
      <c r="RX116" s="50"/>
      <c r="RY116" s="50"/>
      <c r="RZ116" s="50"/>
      <c r="SA116" s="50"/>
      <c r="SB116" s="50"/>
      <c r="SC116" s="48"/>
      <c r="SD116" s="50"/>
      <c r="SE116" s="50"/>
      <c r="SF116" s="50"/>
      <c r="SG116" s="50"/>
      <c r="SH116" s="50"/>
      <c r="SI116" s="51"/>
    </row>
    <row r="117" spans="1:504" ht="15.6" x14ac:dyDescent="0.3">
      <c r="A117" s="62" t="s">
        <v>630</v>
      </c>
      <c r="B117" s="72"/>
      <c r="C117" s="18">
        <f t="shared" si="3"/>
        <v>0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50"/>
      <c r="OG117" s="50"/>
      <c r="OH117" s="50"/>
      <c r="OI117" s="50"/>
      <c r="OJ117" s="50"/>
      <c r="OK117" s="50"/>
      <c r="OL117" s="50"/>
      <c r="OM117" s="50"/>
      <c r="ON117" s="50"/>
      <c r="OO117" s="50"/>
      <c r="OP117" s="50"/>
      <c r="OQ117" s="50"/>
      <c r="OR117" s="50"/>
      <c r="OS117" s="50"/>
      <c r="OT117" s="50"/>
      <c r="OU117" s="50"/>
      <c r="OV117" s="50"/>
      <c r="OW117" s="50"/>
      <c r="OX117" s="50"/>
      <c r="OY117" s="50"/>
      <c r="OZ117" s="50"/>
      <c r="PA117" s="50"/>
      <c r="PB117" s="50"/>
      <c r="PC117" s="50"/>
      <c r="PD117" s="50"/>
      <c r="PE117" s="50"/>
      <c r="PF117" s="50"/>
      <c r="PG117" s="50"/>
      <c r="PH117" s="50"/>
      <c r="PI117" s="50"/>
      <c r="PJ117" s="50"/>
      <c r="PK117" s="50"/>
      <c r="PL117" s="50"/>
      <c r="PM117" s="50"/>
      <c r="PN117" s="50"/>
      <c r="PO117" s="50"/>
      <c r="PP117" s="50"/>
      <c r="PQ117" s="50"/>
      <c r="PR117" s="50"/>
      <c r="PS117" s="50"/>
      <c r="PT117" s="50"/>
      <c r="PU117" s="50"/>
      <c r="PV117" s="50"/>
      <c r="PW117" s="50"/>
      <c r="PX117" s="50"/>
      <c r="PY117" s="50"/>
      <c r="PZ117" s="50"/>
      <c r="QA117" s="50"/>
      <c r="QB117" s="50"/>
      <c r="QC117" s="50"/>
      <c r="QD117" s="50"/>
      <c r="QE117" s="50"/>
      <c r="QF117" s="50"/>
      <c r="QG117" s="50"/>
      <c r="QH117" s="50"/>
      <c r="QI117" s="50"/>
      <c r="QJ117" s="50"/>
      <c r="QK117" s="50"/>
      <c r="QL117" s="50"/>
      <c r="QM117" s="50"/>
      <c r="QN117" s="50"/>
      <c r="QO117" s="50"/>
      <c r="QP117" s="50"/>
      <c r="QQ117" s="50"/>
      <c r="QR117" s="50"/>
      <c r="QS117" s="50"/>
      <c r="QT117" s="50"/>
      <c r="QU117" s="50"/>
      <c r="QV117" s="50"/>
      <c r="QW117" s="50"/>
      <c r="QX117" s="50"/>
      <c r="QY117" s="50"/>
      <c r="QZ117" s="50"/>
      <c r="RA117" s="50"/>
      <c r="RB117" s="50"/>
      <c r="RC117" s="50"/>
      <c r="RD117" s="50"/>
      <c r="RE117" s="50"/>
      <c r="RF117" s="50"/>
      <c r="RG117" s="50"/>
      <c r="RH117" s="50"/>
      <c r="RI117" s="50"/>
      <c r="RJ117" s="50"/>
      <c r="RK117" s="50"/>
      <c r="RL117" s="50"/>
      <c r="RM117" s="50"/>
      <c r="RN117" s="50"/>
      <c r="RO117" s="50"/>
      <c r="RP117" s="50"/>
      <c r="RQ117" s="50"/>
      <c r="RR117" s="50"/>
      <c r="RS117" s="50"/>
      <c r="RT117" s="50"/>
      <c r="RU117" s="50"/>
      <c r="RV117" s="50"/>
      <c r="RW117" s="50"/>
      <c r="RX117" s="50"/>
      <c r="RY117" s="50"/>
      <c r="RZ117" s="50"/>
      <c r="SA117" s="50"/>
      <c r="SB117" s="50"/>
      <c r="SC117" s="48"/>
      <c r="SD117" s="50"/>
      <c r="SE117" s="50"/>
      <c r="SF117" s="50"/>
      <c r="SG117" s="50"/>
      <c r="SH117" s="50"/>
      <c r="SI117" s="51"/>
    </row>
    <row r="118" spans="1:504" ht="15.6" x14ac:dyDescent="0.3">
      <c r="A118" s="62" t="s">
        <v>631</v>
      </c>
      <c r="B118" s="72"/>
      <c r="C118" s="18">
        <f t="shared" si="3"/>
        <v>0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  <c r="MB118" s="50"/>
      <c r="MC118" s="50"/>
      <c r="MD118" s="50"/>
      <c r="ME118" s="50"/>
      <c r="MF118" s="50"/>
      <c r="MG118" s="50"/>
      <c r="MH118" s="50"/>
      <c r="MI118" s="50"/>
      <c r="MJ118" s="50"/>
      <c r="MK118" s="50"/>
      <c r="ML118" s="50"/>
      <c r="MM118" s="50"/>
      <c r="MN118" s="50"/>
      <c r="MO118" s="50"/>
      <c r="MP118" s="50"/>
      <c r="MQ118" s="50"/>
      <c r="MR118" s="50"/>
      <c r="MS118" s="50"/>
      <c r="MT118" s="50"/>
      <c r="MU118" s="50"/>
      <c r="MV118" s="50"/>
      <c r="MW118" s="50"/>
      <c r="MX118" s="50"/>
      <c r="MY118" s="50"/>
      <c r="MZ118" s="50"/>
      <c r="NA118" s="50"/>
      <c r="NB118" s="50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  <c r="NW118" s="50"/>
      <c r="NX118" s="50"/>
      <c r="NY118" s="50"/>
      <c r="NZ118" s="50"/>
      <c r="OA118" s="50"/>
      <c r="OB118" s="50"/>
      <c r="OC118" s="50"/>
      <c r="OD118" s="50"/>
      <c r="OE118" s="50"/>
      <c r="OF118" s="50"/>
      <c r="OG118" s="50"/>
      <c r="OH118" s="50"/>
      <c r="OI118" s="50"/>
      <c r="OJ118" s="50"/>
      <c r="OK118" s="50"/>
      <c r="OL118" s="50"/>
      <c r="OM118" s="50"/>
      <c r="ON118" s="50"/>
      <c r="OO118" s="50"/>
      <c r="OP118" s="50"/>
      <c r="OQ118" s="50"/>
      <c r="OR118" s="50"/>
      <c r="OS118" s="50"/>
      <c r="OT118" s="50"/>
      <c r="OU118" s="50"/>
      <c r="OV118" s="50"/>
      <c r="OW118" s="50"/>
      <c r="OX118" s="50"/>
      <c r="OY118" s="50"/>
      <c r="OZ118" s="50"/>
      <c r="PA118" s="50"/>
      <c r="PB118" s="50"/>
      <c r="PC118" s="50"/>
      <c r="PD118" s="50"/>
      <c r="PE118" s="50"/>
      <c r="PF118" s="50"/>
      <c r="PG118" s="50"/>
      <c r="PH118" s="50"/>
      <c r="PI118" s="50"/>
      <c r="PJ118" s="50"/>
      <c r="PK118" s="50"/>
      <c r="PL118" s="50"/>
      <c r="PM118" s="50"/>
      <c r="PN118" s="50"/>
      <c r="PO118" s="50"/>
      <c r="PP118" s="50"/>
      <c r="PQ118" s="50"/>
      <c r="PR118" s="50"/>
      <c r="PS118" s="50"/>
      <c r="PT118" s="50"/>
      <c r="PU118" s="50"/>
      <c r="PV118" s="50"/>
      <c r="PW118" s="50"/>
      <c r="PX118" s="50"/>
      <c r="PY118" s="50"/>
      <c r="PZ118" s="50"/>
      <c r="QA118" s="50"/>
      <c r="QB118" s="50"/>
      <c r="QC118" s="50"/>
      <c r="QD118" s="50"/>
      <c r="QE118" s="50"/>
      <c r="QF118" s="50"/>
      <c r="QG118" s="50"/>
      <c r="QH118" s="50"/>
      <c r="QI118" s="50"/>
      <c r="QJ118" s="50"/>
      <c r="QK118" s="50"/>
      <c r="QL118" s="50"/>
      <c r="QM118" s="50"/>
      <c r="QN118" s="50"/>
      <c r="QO118" s="50"/>
      <c r="QP118" s="50"/>
      <c r="QQ118" s="50"/>
      <c r="QR118" s="50"/>
      <c r="QS118" s="50"/>
      <c r="QT118" s="50"/>
      <c r="QU118" s="50"/>
      <c r="QV118" s="50"/>
      <c r="QW118" s="50"/>
      <c r="QX118" s="50"/>
      <c r="QY118" s="50"/>
      <c r="QZ118" s="50"/>
      <c r="RA118" s="50"/>
      <c r="RB118" s="50"/>
      <c r="RC118" s="50"/>
      <c r="RD118" s="50"/>
      <c r="RE118" s="50"/>
      <c r="RF118" s="50"/>
      <c r="RG118" s="50"/>
      <c r="RH118" s="50"/>
      <c r="RI118" s="50"/>
      <c r="RJ118" s="50"/>
      <c r="RK118" s="50"/>
      <c r="RL118" s="50"/>
      <c r="RM118" s="50"/>
      <c r="RN118" s="50"/>
      <c r="RO118" s="50"/>
      <c r="RP118" s="50"/>
      <c r="RQ118" s="50"/>
      <c r="RR118" s="50"/>
      <c r="RS118" s="50"/>
      <c r="RT118" s="50"/>
      <c r="RU118" s="50"/>
      <c r="RV118" s="50"/>
      <c r="RW118" s="50"/>
      <c r="RX118" s="50"/>
      <c r="RY118" s="50"/>
      <c r="RZ118" s="50"/>
      <c r="SA118" s="50"/>
      <c r="SB118" s="50"/>
      <c r="SC118" s="48"/>
      <c r="SD118" s="50"/>
      <c r="SE118" s="50"/>
      <c r="SF118" s="50"/>
      <c r="SG118" s="50"/>
      <c r="SH118" s="50"/>
      <c r="SI118" s="51"/>
    </row>
    <row r="119" spans="1:504" ht="16.2" thickBot="1" x14ac:dyDescent="0.35">
      <c r="A119" s="81" t="s">
        <v>634</v>
      </c>
      <c r="B119" s="54">
        <f>SUM(B6:B118)</f>
        <v>0</v>
      </c>
      <c r="C119" s="18">
        <f t="shared" si="3"/>
        <v>0</v>
      </c>
      <c r="D119" s="54">
        <f>SUM(D6:D118)</f>
        <v>0</v>
      </c>
      <c r="E119" s="54">
        <f t="shared" ref="E119:BP119" si="4">SUM(E6:E118)</f>
        <v>0</v>
      </c>
      <c r="F119" s="54">
        <f t="shared" si="4"/>
        <v>0</v>
      </c>
      <c r="G119" s="54">
        <f t="shared" si="4"/>
        <v>0</v>
      </c>
      <c r="H119" s="54">
        <f t="shared" si="4"/>
        <v>0</v>
      </c>
      <c r="I119" s="54">
        <f t="shared" si="4"/>
        <v>0</v>
      </c>
      <c r="J119" s="54">
        <f t="shared" si="4"/>
        <v>0</v>
      </c>
      <c r="K119" s="54">
        <f t="shared" si="4"/>
        <v>0</v>
      </c>
      <c r="L119" s="54">
        <f t="shared" si="4"/>
        <v>0</v>
      </c>
      <c r="M119" s="54">
        <f t="shared" si="4"/>
        <v>0</v>
      </c>
      <c r="N119" s="54">
        <f t="shared" si="4"/>
        <v>0</v>
      </c>
      <c r="O119" s="54">
        <f t="shared" si="4"/>
        <v>0</v>
      </c>
      <c r="P119" s="54">
        <f t="shared" si="4"/>
        <v>0</v>
      </c>
      <c r="Q119" s="54">
        <f t="shared" si="4"/>
        <v>0</v>
      </c>
      <c r="R119" s="54">
        <f t="shared" si="4"/>
        <v>0</v>
      </c>
      <c r="S119" s="54">
        <f t="shared" si="4"/>
        <v>0</v>
      </c>
      <c r="T119" s="54">
        <f t="shared" si="4"/>
        <v>0</v>
      </c>
      <c r="U119" s="54">
        <f t="shared" si="4"/>
        <v>0</v>
      </c>
      <c r="V119" s="54">
        <f t="shared" si="4"/>
        <v>0</v>
      </c>
      <c r="W119" s="54">
        <f t="shared" si="4"/>
        <v>0</v>
      </c>
      <c r="X119" s="54">
        <f t="shared" si="4"/>
        <v>0</v>
      </c>
      <c r="Y119" s="54">
        <f t="shared" si="4"/>
        <v>0</v>
      </c>
      <c r="Z119" s="54">
        <f t="shared" si="4"/>
        <v>0</v>
      </c>
      <c r="AA119" s="54">
        <f t="shared" si="4"/>
        <v>0</v>
      </c>
      <c r="AB119" s="54">
        <f t="shared" si="4"/>
        <v>0</v>
      </c>
      <c r="AC119" s="54">
        <f t="shared" si="4"/>
        <v>0</v>
      </c>
      <c r="AD119" s="54">
        <f t="shared" si="4"/>
        <v>0</v>
      </c>
      <c r="AE119" s="54">
        <f t="shared" si="4"/>
        <v>0</v>
      </c>
      <c r="AF119" s="54">
        <f t="shared" si="4"/>
        <v>0</v>
      </c>
      <c r="AG119" s="54">
        <f t="shared" si="4"/>
        <v>0</v>
      </c>
      <c r="AH119" s="54">
        <f t="shared" si="4"/>
        <v>0</v>
      </c>
      <c r="AI119" s="54">
        <f t="shared" si="4"/>
        <v>0</v>
      </c>
      <c r="AJ119" s="54">
        <f t="shared" si="4"/>
        <v>0</v>
      </c>
      <c r="AK119" s="54">
        <f t="shared" si="4"/>
        <v>0</v>
      </c>
      <c r="AL119" s="54">
        <f t="shared" si="4"/>
        <v>0</v>
      </c>
      <c r="AM119" s="54">
        <f t="shared" si="4"/>
        <v>0</v>
      </c>
      <c r="AN119" s="54">
        <f t="shared" si="4"/>
        <v>0</v>
      </c>
      <c r="AO119" s="54">
        <f t="shared" si="4"/>
        <v>0</v>
      </c>
      <c r="AP119" s="54">
        <f t="shared" si="4"/>
        <v>0</v>
      </c>
      <c r="AQ119" s="54">
        <f t="shared" si="4"/>
        <v>0</v>
      </c>
      <c r="AR119" s="54">
        <f t="shared" si="4"/>
        <v>0</v>
      </c>
      <c r="AS119" s="54">
        <f t="shared" si="4"/>
        <v>0</v>
      </c>
      <c r="AT119" s="54">
        <f t="shared" si="4"/>
        <v>0</v>
      </c>
      <c r="AU119" s="54">
        <f t="shared" si="4"/>
        <v>0</v>
      </c>
      <c r="AV119" s="54">
        <f t="shared" si="4"/>
        <v>0</v>
      </c>
      <c r="AW119" s="54">
        <f t="shared" si="4"/>
        <v>0</v>
      </c>
      <c r="AX119" s="54">
        <f t="shared" si="4"/>
        <v>0</v>
      </c>
      <c r="AY119" s="54">
        <f t="shared" si="4"/>
        <v>0</v>
      </c>
      <c r="AZ119" s="54">
        <f t="shared" si="4"/>
        <v>0</v>
      </c>
      <c r="BA119" s="54">
        <f t="shared" si="4"/>
        <v>0</v>
      </c>
      <c r="BB119" s="54">
        <f t="shared" si="4"/>
        <v>0</v>
      </c>
      <c r="BC119" s="54">
        <f t="shared" si="4"/>
        <v>0</v>
      </c>
      <c r="BD119" s="54">
        <f t="shared" si="4"/>
        <v>0</v>
      </c>
      <c r="BE119" s="54">
        <f t="shared" si="4"/>
        <v>0</v>
      </c>
      <c r="BF119" s="54">
        <f t="shared" si="4"/>
        <v>0</v>
      </c>
      <c r="BG119" s="54">
        <f t="shared" si="4"/>
        <v>0</v>
      </c>
      <c r="BH119" s="54">
        <f t="shared" si="4"/>
        <v>0</v>
      </c>
      <c r="BI119" s="54">
        <f t="shared" si="4"/>
        <v>0</v>
      </c>
      <c r="BJ119" s="54">
        <f t="shared" si="4"/>
        <v>0</v>
      </c>
      <c r="BK119" s="54">
        <f t="shared" si="4"/>
        <v>0</v>
      </c>
      <c r="BL119" s="54">
        <f t="shared" si="4"/>
        <v>0</v>
      </c>
      <c r="BM119" s="54">
        <f t="shared" si="4"/>
        <v>0</v>
      </c>
      <c r="BN119" s="54">
        <f t="shared" si="4"/>
        <v>0</v>
      </c>
      <c r="BO119" s="54">
        <f t="shared" si="4"/>
        <v>0</v>
      </c>
      <c r="BP119" s="54">
        <f t="shared" si="4"/>
        <v>0</v>
      </c>
      <c r="BQ119" s="54">
        <f t="shared" ref="BQ119:EB119" si="5">SUM(BQ6:BQ118)</f>
        <v>0</v>
      </c>
      <c r="BR119" s="54">
        <f t="shared" si="5"/>
        <v>0</v>
      </c>
      <c r="BS119" s="54">
        <f t="shared" si="5"/>
        <v>0</v>
      </c>
      <c r="BT119" s="54">
        <f t="shared" si="5"/>
        <v>0</v>
      </c>
      <c r="BU119" s="54">
        <f t="shared" si="5"/>
        <v>0</v>
      </c>
      <c r="BV119" s="54">
        <f t="shared" si="5"/>
        <v>0</v>
      </c>
      <c r="BW119" s="54">
        <f t="shared" si="5"/>
        <v>0</v>
      </c>
      <c r="BX119" s="54">
        <f t="shared" si="5"/>
        <v>0</v>
      </c>
      <c r="BY119" s="54">
        <f t="shared" si="5"/>
        <v>0</v>
      </c>
      <c r="BZ119" s="54">
        <f t="shared" si="5"/>
        <v>0</v>
      </c>
      <c r="CA119" s="54">
        <f t="shared" si="5"/>
        <v>0</v>
      </c>
      <c r="CB119" s="54">
        <f t="shared" si="5"/>
        <v>0</v>
      </c>
      <c r="CC119" s="54">
        <f t="shared" si="5"/>
        <v>0</v>
      </c>
      <c r="CD119" s="54">
        <f t="shared" si="5"/>
        <v>0</v>
      </c>
      <c r="CE119" s="54">
        <f t="shared" si="5"/>
        <v>0</v>
      </c>
      <c r="CF119" s="54">
        <f t="shared" si="5"/>
        <v>0</v>
      </c>
      <c r="CG119" s="54">
        <f t="shared" si="5"/>
        <v>0</v>
      </c>
      <c r="CH119" s="54">
        <f t="shared" si="5"/>
        <v>0</v>
      </c>
      <c r="CI119" s="54">
        <f t="shared" si="5"/>
        <v>0</v>
      </c>
      <c r="CJ119" s="54">
        <f t="shared" si="5"/>
        <v>0</v>
      </c>
      <c r="CK119" s="54">
        <f t="shared" si="5"/>
        <v>0</v>
      </c>
      <c r="CL119" s="54">
        <f t="shared" si="5"/>
        <v>0</v>
      </c>
      <c r="CM119" s="54">
        <f t="shared" si="5"/>
        <v>0</v>
      </c>
      <c r="CN119" s="54">
        <f t="shared" si="5"/>
        <v>0</v>
      </c>
      <c r="CO119" s="54">
        <f t="shared" si="5"/>
        <v>0</v>
      </c>
      <c r="CP119" s="54">
        <f t="shared" si="5"/>
        <v>0</v>
      </c>
      <c r="CQ119" s="54">
        <f t="shared" si="5"/>
        <v>0</v>
      </c>
      <c r="CR119" s="54">
        <f t="shared" si="5"/>
        <v>0</v>
      </c>
      <c r="CS119" s="54">
        <f t="shared" si="5"/>
        <v>0</v>
      </c>
      <c r="CT119" s="54">
        <f t="shared" si="5"/>
        <v>0</v>
      </c>
      <c r="CU119" s="54">
        <f t="shared" si="5"/>
        <v>0</v>
      </c>
      <c r="CV119" s="54">
        <f t="shared" si="5"/>
        <v>0</v>
      </c>
      <c r="CW119" s="54">
        <f t="shared" si="5"/>
        <v>0</v>
      </c>
      <c r="CX119" s="54">
        <f t="shared" si="5"/>
        <v>0</v>
      </c>
      <c r="CY119" s="54">
        <f t="shared" si="5"/>
        <v>0</v>
      </c>
      <c r="CZ119" s="54">
        <f t="shared" si="5"/>
        <v>0</v>
      </c>
      <c r="DA119" s="54">
        <f t="shared" si="5"/>
        <v>0</v>
      </c>
      <c r="DB119" s="54">
        <f t="shared" si="5"/>
        <v>0</v>
      </c>
      <c r="DC119" s="54">
        <f t="shared" si="5"/>
        <v>0</v>
      </c>
      <c r="DD119" s="54">
        <f t="shared" si="5"/>
        <v>0</v>
      </c>
      <c r="DE119" s="54">
        <f t="shared" si="5"/>
        <v>0</v>
      </c>
      <c r="DF119" s="54">
        <f t="shared" si="5"/>
        <v>0</v>
      </c>
      <c r="DG119" s="54">
        <f t="shared" si="5"/>
        <v>0</v>
      </c>
      <c r="DH119" s="54">
        <f t="shared" si="5"/>
        <v>0</v>
      </c>
      <c r="DI119" s="54">
        <f t="shared" si="5"/>
        <v>0</v>
      </c>
      <c r="DJ119" s="54">
        <f t="shared" si="5"/>
        <v>0</v>
      </c>
      <c r="DK119" s="54">
        <f t="shared" si="5"/>
        <v>0</v>
      </c>
      <c r="DL119" s="54">
        <f t="shared" si="5"/>
        <v>0</v>
      </c>
      <c r="DM119" s="54">
        <f t="shared" si="5"/>
        <v>0</v>
      </c>
      <c r="DN119" s="54">
        <f t="shared" si="5"/>
        <v>0</v>
      </c>
      <c r="DO119" s="54">
        <f t="shared" si="5"/>
        <v>0</v>
      </c>
      <c r="DP119" s="54">
        <f t="shared" si="5"/>
        <v>0</v>
      </c>
      <c r="DQ119" s="54">
        <f t="shared" si="5"/>
        <v>0</v>
      </c>
      <c r="DR119" s="54">
        <f t="shared" si="5"/>
        <v>0</v>
      </c>
      <c r="DS119" s="54">
        <f t="shared" si="5"/>
        <v>0</v>
      </c>
      <c r="DT119" s="54">
        <f t="shared" si="5"/>
        <v>0</v>
      </c>
      <c r="DU119" s="54">
        <f t="shared" si="5"/>
        <v>0</v>
      </c>
      <c r="DV119" s="54">
        <f t="shared" si="5"/>
        <v>0</v>
      </c>
      <c r="DW119" s="54">
        <f t="shared" si="5"/>
        <v>0</v>
      </c>
      <c r="DX119" s="54">
        <f t="shared" si="5"/>
        <v>0</v>
      </c>
      <c r="DY119" s="54">
        <f t="shared" si="5"/>
        <v>0</v>
      </c>
      <c r="DZ119" s="54">
        <f t="shared" si="5"/>
        <v>0</v>
      </c>
      <c r="EA119" s="54">
        <f t="shared" si="5"/>
        <v>0</v>
      </c>
      <c r="EB119" s="54">
        <f t="shared" si="5"/>
        <v>0</v>
      </c>
      <c r="EC119" s="54">
        <f t="shared" ref="EC119:GN119" si="6">SUM(EC6:EC118)</f>
        <v>0</v>
      </c>
      <c r="ED119" s="54">
        <f t="shared" si="6"/>
        <v>0</v>
      </c>
      <c r="EE119" s="54">
        <f t="shared" si="6"/>
        <v>0</v>
      </c>
      <c r="EF119" s="54">
        <f t="shared" si="6"/>
        <v>0</v>
      </c>
      <c r="EG119" s="54">
        <f t="shared" si="6"/>
        <v>0</v>
      </c>
      <c r="EH119" s="54">
        <f t="shared" si="6"/>
        <v>0</v>
      </c>
      <c r="EI119" s="54">
        <f t="shared" si="6"/>
        <v>0</v>
      </c>
      <c r="EJ119" s="54">
        <f t="shared" si="6"/>
        <v>0</v>
      </c>
      <c r="EK119" s="54">
        <f t="shared" si="6"/>
        <v>0</v>
      </c>
      <c r="EL119" s="54">
        <f t="shared" si="6"/>
        <v>0</v>
      </c>
      <c r="EM119" s="54">
        <f t="shared" si="6"/>
        <v>0</v>
      </c>
      <c r="EN119" s="54">
        <f t="shared" si="6"/>
        <v>0</v>
      </c>
      <c r="EO119" s="54">
        <f t="shared" si="6"/>
        <v>0</v>
      </c>
      <c r="EP119" s="54">
        <f t="shared" si="6"/>
        <v>0</v>
      </c>
      <c r="EQ119" s="54">
        <f t="shared" si="6"/>
        <v>0</v>
      </c>
      <c r="ER119" s="54">
        <f t="shared" si="6"/>
        <v>0</v>
      </c>
      <c r="ES119" s="54">
        <f t="shared" si="6"/>
        <v>0</v>
      </c>
      <c r="ET119" s="54">
        <f t="shared" si="6"/>
        <v>0</v>
      </c>
      <c r="EU119" s="54">
        <f t="shared" si="6"/>
        <v>0</v>
      </c>
      <c r="EV119" s="54">
        <f t="shared" si="6"/>
        <v>0</v>
      </c>
      <c r="EW119" s="54">
        <f t="shared" si="6"/>
        <v>0</v>
      </c>
      <c r="EX119" s="54">
        <f t="shared" si="6"/>
        <v>0</v>
      </c>
      <c r="EY119" s="54">
        <f t="shared" si="6"/>
        <v>0</v>
      </c>
      <c r="EZ119" s="54">
        <f t="shared" si="6"/>
        <v>0</v>
      </c>
      <c r="FA119" s="54">
        <f t="shared" si="6"/>
        <v>0</v>
      </c>
      <c r="FB119" s="54">
        <f t="shared" si="6"/>
        <v>0</v>
      </c>
      <c r="FC119" s="54">
        <f t="shared" si="6"/>
        <v>0</v>
      </c>
      <c r="FD119" s="54">
        <f t="shared" si="6"/>
        <v>0</v>
      </c>
      <c r="FE119" s="54">
        <f t="shared" si="6"/>
        <v>0</v>
      </c>
      <c r="FF119" s="54">
        <f t="shared" si="6"/>
        <v>0</v>
      </c>
      <c r="FG119" s="54">
        <f t="shared" si="6"/>
        <v>0</v>
      </c>
      <c r="FH119" s="54">
        <f t="shared" si="6"/>
        <v>0</v>
      </c>
      <c r="FI119" s="54">
        <f t="shared" si="6"/>
        <v>0</v>
      </c>
      <c r="FJ119" s="54">
        <f t="shared" si="6"/>
        <v>0</v>
      </c>
      <c r="FK119" s="54">
        <f t="shared" si="6"/>
        <v>0</v>
      </c>
      <c r="FL119" s="54">
        <f t="shared" si="6"/>
        <v>0</v>
      </c>
      <c r="FM119" s="54">
        <f t="shared" si="6"/>
        <v>0</v>
      </c>
      <c r="FN119" s="54">
        <f t="shared" si="6"/>
        <v>0</v>
      </c>
      <c r="FO119" s="54">
        <f t="shared" si="6"/>
        <v>0</v>
      </c>
      <c r="FP119" s="54">
        <f t="shared" si="6"/>
        <v>0</v>
      </c>
      <c r="FQ119" s="54">
        <f t="shared" si="6"/>
        <v>0</v>
      </c>
      <c r="FR119" s="54">
        <f t="shared" si="6"/>
        <v>0</v>
      </c>
      <c r="FS119" s="54">
        <f t="shared" si="6"/>
        <v>0</v>
      </c>
      <c r="FT119" s="54">
        <f t="shared" si="6"/>
        <v>0</v>
      </c>
      <c r="FU119" s="54">
        <f t="shared" si="6"/>
        <v>0</v>
      </c>
      <c r="FV119" s="54">
        <f t="shared" si="6"/>
        <v>0</v>
      </c>
      <c r="FW119" s="54">
        <f t="shared" si="6"/>
        <v>0</v>
      </c>
      <c r="FX119" s="54">
        <f t="shared" si="6"/>
        <v>0</v>
      </c>
      <c r="FY119" s="54">
        <f t="shared" si="6"/>
        <v>0</v>
      </c>
      <c r="FZ119" s="54">
        <f t="shared" si="6"/>
        <v>0</v>
      </c>
      <c r="GA119" s="54">
        <f t="shared" si="6"/>
        <v>0</v>
      </c>
      <c r="GB119" s="54">
        <f t="shared" si="6"/>
        <v>0</v>
      </c>
      <c r="GC119" s="54">
        <f t="shared" si="6"/>
        <v>0</v>
      </c>
      <c r="GD119" s="54">
        <f t="shared" si="6"/>
        <v>0</v>
      </c>
      <c r="GE119" s="54">
        <f t="shared" si="6"/>
        <v>0</v>
      </c>
      <c r="GF119" s="54">
        <f t="shared" si="6"/>
        <v>0</v>
      </c>
      <c r="GG119" s="54">
        <f t="shared" si="6"/>
        <v>0</v>
      </c>
      <c r="GH119" s="54">
        <f t="shared" si="6"/>
        <v>0</v>
      </c>
      <c r="GI119" s="54">
        <f t="shared" si="6"/>
        <v>0</v>
      </c>
      <c r="GJ119" s="54">
        <f t="shared" si="6"/>
        <v>0</v>
      </c>
      <c r="GK119" s="54">
        <f t="shared" si="6"/>
        <v>0</v>
      </c>
      <c r="GL119" s="54">
        <f t="shared" si="6"/>
        <v>0</v>
      </c>
      <c r="GM119" s="54">
        <f t="shared" si="6"/>
        <v>0</v>
      </c>
      <c r="GN119" s="54">
        <f t="shared" si="6"/>
        <v>0</v>
      </c>
      <c r="GO119" s="54">
        <f t="shared" ref="GO119:IZ119" si="7">SUM(GO6:GO118)</f>
        <v>0</v>
      </c>
      <c r="GP119" s="54">
        <f t="shared" si="7"/>
        <v>0</v>
      </c>
      <c r="GQ119" s="54">
        <f t="shared" si="7"/>
        <v>0</v>
      </c>
      <c r="GR119" s="54">
        <f t="shared" si="7"/>
        <v>0</v>
      </c>
      <c r="GS119" s="54">
        <f t="shared" si="7"/>
        <v>0</v>
      </c>
      <c r="GT119" s="54">
        <f t="shared" si="7"/>
        <v>0</v>
      </c>
      <c r="GU119" s="54">
        <f t="shared" si="7"/>
        <v>0</v>
      </c>
      <c r="GV119" s="54">
        <f t="shared" si="7"/>
        <v>0</v>
      </c>
      <c r="GW119" s="54">
        <f t="shared" si="7"/>
        <v>0</v>
      </c>
      <c r="GX119" s="54">
        <f t="shared" si="7"/>
        <v>0</v>
      </c>
      <c r="GY119" s="54">
        <f t="shared" si="7"/>
        <v>0</v>
      </c>
      <c r="GZ119" s="54">
        <f t="shared" si="7"/>
        <v>0</v>
      </c>
      <c r="HA119" s="54">
        <f t="shared" si="7"/>
        <v>0</v>
      </c>
      <c r="HB119" s="54">
        <f t="shared" si="7"/>
        <v>0</v>
      </c>
      <c r="HC119" s="54">
        <f t="shared" si="7"/>
        <v>0</v>
      </c>
      <c r="HD119" s="54">
        <f t="shared" si="7"/>
        <v>0</v>
      </c>
      <c r="HE119" s="54">
        <f t="shared" si="7"/>
        <v>0</v>
      </c>
      <c r="HF119" s="54">
        <f t="shared" si="7"/>
        <v>0</v>
      </c>
      <c r="HG119" s="54">
        <f t="shared" si="7"/>
        <v>0</v>
      </c>
      <c r="HH119" s="54">
        <f t="shared" si="7"/>
        <v>0</v>
      </c>
      <c r="HI119" s="54">
        <f t="shared" si="7"/>
        <v>0</v>
      </c>
      <c r="HJ119" s="54">
        <f t="shared" si="7"/>
        <v>0</v>
      </c>
      <c r="HK119" s="54">
        <f t="shared" si="7"/>
        <v>0</v>
      </c>
      <c r="HL119" s="54">
        <f t="shared" si="7"/>
        <v>0</v>
      </c>
      <c r="HM119" s="54">
        <f t="shared" si="7"/>
        <v>0</v>
      </c>
      <c r="HN119" s="54">
        <f t="shared" si="7"/>
        <v>0</v>
      </c>
      <c r="HO119" s="54">
        <f t="shared" si="7"/>
        <v>0</v>
      </c>
      <c r="HP119" s="54">
        <f t="shared" si="7"/>
        <v>0</v>
      </c>
      <c r="HQ119" s="54">
        <f t="shared" si="7"/>
        <v>0</v>
      </c>
      <c r="HR119" s="54">
        <f t="shared" si="7"/>
        <v>0</v>
      </c>
      <c r="HS119" s="54">
        <f t="shared" si="7"/>
        <v>0</v>
      </c>
      <c r="HT119" s="54">
        <f t="shared" si="7"/>
        <v>0</v>
      </c>
      <c r="HU119" s="54">
        <f t="shared" si="7"/>
        <v>0</v>
      </c>
      <c r="HV119" s="54">
        <f t="shared" si="7"/>
        <v>0</v>
      </c>
      <c r="HW119" s="54">
        <f t="shared" si="7"/>
        <v>0</v>
      </c>
      <c r="HX119" s="54">
        <f t="shared" si="7"/>
        <v>0</v>
      </c>
      <c r="HY119" s="54">
        <f t="shared" si="7"/>
        <v>0</v>
      </c>
      <c r="HZ119" s="54">
        <f t="shared" si="7"/>
        <v>0</v>
      </c>
      <c r="IA119" s="54">
        <f t="shared" si="7"/>
        <v>0</v>
      </c>
      <c r="IB119" s="54">
        <f t="shared" si="7"/>
        <v>0</v>
      </c>
      <c r="IC119" s="54">
        <f t="shared" si="7"/>
        <v>0</v>
      </c>
      <c r="ID119" s="54">
        <f t="shared" si="7"/>
        <v>0</v>
      </c>
      <c r="IE119" s="54">
        <f t="shared" si="7"/>
        <v>0</v>
      </c>
      <c r="IF119" s="54">
        <f t="shared" si="7"/>
        <v>0</v>
      </c>
      <c r="IG119" s="54">
        <f t="shared" si="7"/>
        <v>0</v>
      </c>
      <c r="IH119" s="54">
        <f t="shared" si="7"/>
        <v>0</v>
      </c>
      <c r="II119" s="54">
        <f t="shared" si="7"/>
        <v>0</v>
      </c>
      <c r="IJ119" s="54">
        <f t="shared" si="7"/>
        <v>0</v>
      </c>
      <c r="IK119" s="54">
        <f t="shared" si="7"/>
        <v>0</v>
      </c>
      <c r="IL119" s="54">
        <f t="shared" si="7"/>
        <v>0</v>
      </c>
      <c r="IM119" s="54">
        <f t="shared" si="7"/>
        <v>0</v>
      </c>
      <c r="IN119" s="54">
        <f t="shared" si="7"/>
        <v>0</v>
      </c>
      <c r="IO119" s="54">
        <f t="shared" si="7"/>
        <v>0</v>
      </c>
      <c r="IP119" s="54">
        <f t="shared" si="7"/>
        <v>0</v>
      </c>
      <c r="IQ119" s="54">
        <f t="shared" si="7"/>
        <v>0</v>
      </c>
      <c r="IR119" s="54">
        <f t="shared" si="7"/>
        <v>0</v>
      </c>
      <c r="IS119" s="54">
        <f t="shared" si="7"/>
        <v>0</v>
      </c>
      <c r="IT119" s="54">
        <f t="shared" si="7"/>
        <v>0</v>
      </c>
      <c r="IU119" s="54">
        <f t="shared" si="7"/>
        <v>0</v>
      </c>
      <c r="IV119" s="54">
        <f t="shared" si="7"/>
        <v>0</v>
      </c>
      <c r="IW119" s="54">
        <f t="shared" si="7"/>
        <v>0</v>
      </c>
      <c r="IX119" s="54">
        <f t="shared" si="7"/>
        <v>0</v>
      </c>
      <c r="IY119" s="54">
        <f t="shared" si="7"/>
        <v>0</v>
      </c>
      <c r="IZ119" s="54">
        <f t="shared" si="7"/>
        <v>0</v>
      </c>
      <c r="JA119" s="54">
        <f t="shared" ref="JA119:LL119" si="8">SUM(JA6:JA118)</f>
        <v>0</v>
      </c>
      <c r="JB119" s="54">
        <f t="shared" si="8"/>
        <v>0</v>
      </c>
      <c r="JC119" s="54">
        <f t="shared" si="8"/>
        <v>0</v>
      </c>
      <c r="JD119" s="54">
        <f t="shared" si="8"/>
        <v>0</v>
      </c>
      <c r="JE119" s="54">
        <f t="shared" si="8"/>
        <v>0</v>
      </c>
      <c r="JF119" s="54">
        <f t="shared" si="8"/>
        <v>0</v>
      </c>
      <c r="JG119" s="54">
        <f t="shared" si="8"/>
        <v>0</v>
      </c>
      <c r="JH119" s="54">
        <f t="shared" si="8"/>
        <v>0</v>
      </c>
      <c r="JI119" s="54">
        <f t="shared" si="8"/>
        <v>0</v>
      </c>
      <c r="JJ119" s="54">
        <f t="shared" si="8"/>
        <v>0</v>
      </c>
      <c r="JK119" s="54">
        <f t="shared" si="8"/>
        <v>0</v>
      </c>
      <c r="JL119" s="54">
        <f t="shared" si="8"/>
        <v>0</v>
      </c>
      <c r="JM119" s="54">
        <f t="shared" si="8"/>
        <v>0</v>
      </c>
      <c r="JN119" s="54">
        <f t="shared" si="8"/>
        <v>0</v>
      </c>
      <c r="JO119" s="54">
        <f t="shared" si="8"/>
        <v>0</v>
      </c>
      <c r="JP119" s="54">
        <f t="shared" si="8"/>
        <v>0</v>
      </c>
      <c r="JQ119" s="54">
        <f t="shared" si="8"/>
        <v>0</v>
      </c>
      <c r="JR119" s="54">
        <f t="shared" si="8"/>
        <v>0</v>
      </c>
      <c r="JS119" s="54">
        <f t="shared" si="8"/>
        <v>0</v>
      </c>
      <c r="JT119" s="54">
        <f t="shared" si="8"/>
        <v>0</v>
      </c>
      <c r="JU119" s="54">
        <f t="shared" si="8"/>
        <v>0</v>
      </c>
      <c r="JV119" s="54">
        <f t="shared" si="8"/>
        <v>0</v>
      </c>
      <c r="JW119" s="54">
        <f t="shared" si="8"/>
        <v>0</v>
      </c>
      <c r="JX119" s="54">
        <f t="shared" si="8"/>
        <v>0</v>
      </c>
      <c r="JY119" s="54">
        <f t="shared" si="8"/>
        <v>0</v>
      </c>
      <c r="JZ119" s="54">
        <f t="shared" si="8"/>
        <v>0</v>
      </c>
      <c r="KA119" s="54">
        <f t="shared" si="8"/>
        <v>0</v>
      </c>
      <c r="KB119" s="54">
        <f t="shared" si="8"/>
        <v>0</v>
      </c>
      <c r="KC119" s="54">
        <f t="shared" si="8"/>
        <v>0</v>
      </c>
      <c r="KD119" s="54">
        <f t="shared" si="8"/>
        <v>0</v>
      </c>
      <c r="KE119" s="54">
        <f t="shared" si="8"/>
        <v>0</v>
      </c>
      <c r="KF119" s="54">
        <f t="shared" si="8"/>
        <v>0</v>
      </c>
      <c r="KG119" s="54">
        <f t="shared" si="8"/>
        <v>0</v>
      </c>
      <c r="KH119" s="54">
        <f t="shared" si="8"/>
        <v>0</v>
      </c>
      <c r="KI119" s="54">
        <f t="shared" si="8"/>
        <v>0</v>
      </c>
      <c r="KJ119" s="54">
        <f t="shared" si="8"/>
        <v>0</v>
      </c>
      <c r="KK119" s="54">
        <f t="shared" si="8"/>
        <v>0</v>
      </c>
      <c r="KL119" s="54">
        <f t="shared" si="8"/>
        <v>0</v>
      </c>
      <c r="KM119" s="54">
        <f t="shared" si="8"/>
        <v>0</v>
      </c>
      <c r="KN119" s="54">
        <f t="shared" si="8"/>
        <v>0</v>
      </c>
      <c r="KO119" s="54">
        <f t="shared" si="8"/>
        <v>0</v>
      </c>
      <c r="KP119" s="54">
        <f t="shared" si="8"/>
        <v>0</v>
      </c>
      <c r="KQ119" s="54">
        <f t="shared" si="8"/>
        <v>0</v>
      </c>
      <c r="KR119" s="54">
        <f t="shared" si="8"/>
        <v>0</v>
      </c>
      <c r="KS119" s="54">
        <f t="shared" si="8"/>
        <v>0</v>
      </c>
      <c r="KT119" s="54">
        <f t="shared" si="8"/>
        <v>0</v>
      </c>
      <c r="KU119" s="54">
        <f t="shared" si="8"/>
        <v>0</v>
      </c>
      <c r="KV119" s="54">
        <f t="shared" si="8"/>
        <v>0</v>
      </c>
      <c r="KW119" s="54">
        <f t="shared" si="8"/>
        <v>0</v>
      </c>
      <c r="KX119" s="54">
        <f t="shared" si="8"/>
        <v>0</v>
      </c>
      <c r="KY119" s="54">
        <f t="shared" si="8"/>
        <v>0</v>
      </c>
      <c r="KZ119" s="54">
        <f t="shared" si="8"/>
        <v>0</v>
      </c>
      <c r="LA119" s="54">
        <f t="shared" si="8"/>
        <v>0</v>
      </c>
      <c r="LB119" s="54">
        <f t="shared" si="8"/>
        <v>0</v>
      </c>
      <c r="LC119" s="54">
        <f t="shared" si="8"/>
        <v>0</v>
      </c>
      <c r="LD119" s="54">
        <f t="shared" si="8"/>
        <v>0</v>
      </c>
      <c r="LE119" s="54">
        <f t="shared" si="8"/>
        <v>0</v>
      </c>
      <c r="LF119" s="54">
        <f t="shared" si="8"/>
        <v>0</v>
      </c>
      <c r="LG119" s="54">
        <f t="shared" si="8"/>
        <v>0</v>
      </c>
      <c r="LH119" s="54">
        <f t="shared" si="8"/>
        <v>0</v>
      </c>
      <c r="LI119" s="54">
        <f t="shared" si="8"/>
        <v>0</v>
      </c>
      <c r="LJ119" s="54">
        <f t="shared" si="8"/>
        <v>0</v>
      </c>
      <c r="LK119" s="54">
        <f t="shared" si="8"/>
        <v>0</v>
      </c>
      <c r="LL119" s="54">
        <f t="shared" si="8"/>
        <v>0</v>
      </c>
      <c r="LM119" s="54">
        <f t="shared" ref="LM119:NX119" si="9">SUM(LM6:LM118)</f>
        <v>0</v>
      </c>
      <c r="LN119" s="54">
        <f t="shared" si="9"/>
        <v>0</v>
      </c>
      <c r="LO119" s="54">
        <f t="shared" si="9"/>
        <v>0</v>
      </c>
      <c r="LP119" s="54">
        <f t="shared" si="9"/>
        <v>0</v>
      </c>
      <c r="LQ119" s="54">
        <f t="shared" si="9"/>
        <v>0</v>
      </c>
      <c r="LR119" s="54">
        <f t="shared" si="9"/>
        <v>0</v>
      </c>
      <c r="LS119" s="54">
        <f t="shared" si="9"/>
        <v>0</v>
      </c>
      <c r="LT119" s="54">
        <f t="shared" si="9"/>
        <v>0</v>
      </c>
      <c r="LU119" s="54">
        <f t="shared" si="9"/>
        <v>0</v>
      </c>
      <c r="LV119" s="54">
        <f t="shared" si="9"/>
        <v>0</v>
      </c>
      <c r="LW119" s="54">
        <f t="shared" si="9"/>
        <v>0</v>
      </c>
      <c r="LX119" s="54">
        <f t="shared" si="9"/>
        <v>0</v>
      </c>
      <c r="LY119" s="54">
        <f t="shared" si="9"/>
        <v>0</v>
      </c>
      <c r="LZ119" s="54">
        <f t="shared" si="9"/>
        <v>0</v>
      </c>
      <c r="MA119" s="54">
        <f t="shared" si="9"/>
        <v>0</v>
      </c>
      <c r="MB119" s="54">
        <f t="shared" si="9"/>
        <v>0</v>
      </c>
      <c r="MC119" s="54">
        <f t="shared" si="9"/>
        <v>0</v>
      </c>
      <c r="MD119" s="54">
        <f t="shared" si="9"/>
        <v>0</v>
      </c>
      <c r="ME119" s="54">
        <f t="shared" si="9"/>
        <v>0</v>
      </c>
      <c r="MF119" s="54">
        <f t="shared" si="9"/>
        <v>0</v>
      </c>
      <c r="MG119" s="54">
        <f t="shared" si="9"/>
        <v>0</v>
      </c>
      <c r="MH119" s="54">
        <f t="shared" si="9"/>
        <v>0</v>
      </c>
      <c r="MI119" s="54">
        <f t="shared" si="9"/>
        <v>0</v>
      </c>
      <c r="MJ119" s="54">
        <f t="shared" si="9"/>
        <v>0</v>
      </c>
      <c r="MK119" s="54">
        <f t="shared" si="9"/>
        <v>0</v>
      </c>
      <c r="ML119" s="54">
        <f t="shared" si="9"/>
        <v>0</v>
      </c>
      <c r="MM119" s="54">
        <f t="shared" si="9"/>
        <v>0</v>
      </c>
      <c r="MN119" s="54">
        <f t="shared" si="9"/>
        <v>0</v>
      </c>
      <c r="MO119" s="54">
        <f t="shared" si="9"/>
        <v>0</v>
      </c>
      <c r="MP119" s="54">
        <f t="shared" si="9"/>
        <v>0</v>
      </c>
      <c r="MQ119" s="54">
        <f t="shared" si="9"/>
        <v>0</v>
      </c>
      <c r="MR119" s="54">
        <f t="shared" si="9"/>
        <v>0</v>
      </c>
      <c r="MS119" s="54">
        <f t="shared" si="9"/>
        <v>0</v>
      </c>
      <c r="MT119" s="54">
        <f t="shared" si="9"/>
        <v>0</v>
      </c>
      <c r="MU119" s="54">
        <f t="shared" si="9"/>
        <v>0</v>
      </c>
      <c r="MV119" s="54">
        <f t="shared" si="9"/>
        <v>0</v>
      </c>
      <c r="MW119" s="54">
        <f t="shared" si="9"/>
        <v>0</v>
      </c>
      <c r="MX119" s="54">
        <f t="shared" si="9"/>
        <v>0</v>
      </c>
      <c r="MY119" s="54">
        <f t="shared" si="9"/>
        <v>0</v>
      </c>
      <c r="MZ119" s="54">
        <f t="shared" si="9"/>
        <v>0</v>
      </c>
      <c r="NA119" s="54">
        <f t="shared" si="9"/>
        <v>0</v>
      </c>
      <c r="NB119" s="54">
        <f t="shared" si="9"/>
        <v>0</v>
      </c>
      <c r="NC119" s="54">
        <f t="shared" si="9"/>
        <v>0</v>
      </c>
      <c r="ND119" s="54">
        <f t="shared" si="9"/>
        <v>0</v>
      </c>
      <c r="NE119" s="54">
        <f t="shared" si="9"/>
        <v>0</v>
      </c>
      <c r="NF119" s="54">
        <f t="shared" si="9"/>
        <v>0</v>
      </c>
      <c r="NG119" s="54">
        <f t="shared" si="9"/>
        <v>0</v>
      </c>
      <c r="NH119" s="54">
        <f t="shared" si="9"/>
        <v>0</v>
      </c>
      <c r="NI119" s="54">
        <f t="shared" si="9"/>
        <v>0</v>
      </c>
      <c r="NJ119" s="54">
        <f t="shared" si="9"/>
        <v>0</v>
      </c>
      <c r="NK119" s="54">
        <f t="shared" si="9"/>
        <v>0</v>
      </c>
      <c r="NL119" s="54">
        <f t="shared" si="9"/>
        <v>0</v>
      </c>
      <c r="NM119" s="54">
        <f t="shared" si="9"/>
        <v>0</v>
      </c>
      <c r="NN119" s="54">
        <f t="shared" si="9"/>
        <v>0</v>
      </c>
      <c r="NO119" s="54">
        <f t="shared" si="9"/>
        <v>0</v>
      </c>
      <c r="NP119" s="54">
        <f t="shared" si="9"/>
        <v>0</v>
      </c>
      <c r="NQ119" s="54">
        <f t="shared" si="9"/>
        <v>0</v>
      </c>
      <c r="NR119" s="54">
        <f t="shared" si="9"/>
        <v>0</v>
      </c>
      <c r="NS119" s="54">
        <f t="shared" si="9"/>
        <v>0</v>
      </c>
      <c r="NT119" s="54">
        <f t="shared" si="9"/>
        <v>0</v>
      </c>
      <c r="NU119" s="54">
        <f t="shared" si="9"/>
        <v>0</v>
      </c>
      <c r="NV119" s="54">
        <f t="shared" si="9"/>
        <v>0</v>
      </c>
      <c r="NW119" s="54">
        <f t="shared" si="9"/>
        <v>0</v>
      </c>
      <c r="NX119" s="54">
        <f t="shared" si="9"/>
        <v>0</v>
      </c>
      <c r="NY119" s="54">
        <f t="shared" ref="NY119:QJ119" si="10">SUM(NY6:NY118)</f>
        <v>0</v>
      </c>
      <c r="NZ119" s="54">
        <f t="shared" si="10"/>
        <v>0</v>
      </c>
      <c r="OA119" s="54">
        <f t="shared" si="10"/>
        <v>0</v>
      </c>
      <c r="OB119" s="54">
        <f t="shared" si="10"/>
        <v>0</v>
      </c>
      <c r="OC119" s="54">
        <f t="shared" si="10"/>
        <v>0</v>
      </c>
      <c r="OD119" s="54">
        <f t="shared" si="10"/>
        <v>0</v>
      </c>
      <c r="OE119" s="54">
        <f t="shared" si="10"/>
        <v>0</v>
      </c>
      <c r="OF119" s="54">
        <f t="shared" si="10"/>
        <v>0</v>
      </c>
      <c r="OG119" s="54">
        <f t="shared" si="10"/>
        <v>0</v>
      </c>
      <c r="OH119" s="54">
        <f t="shared" si="10"/>
        <v>0</v>
      </c>
      <c r="OI119" s="54">
        <f t="shared" si="10"/>
        <v>0</v>
      </c>
      <c r="OJ119" s="54">
        <f t="shared" si="10"/>
        <v>0</v>
      </c>
      <c r="OK119" s="54">
        <f t="shared" si="10"/>
        <v>0</v>
      </c>
      <c r="OL119" s="54">
        <f t="shared" si="10"/>
        <v>0</v>
      </c>
      <c r="OM119" s="54">
        <f t="shared" si="10"/>
        <v>0</v>
      </c>
      <c r="ON119" s="54">
        <f t="shared" si="10"/>
        <v>0</v>
      </c>
      <c r="OO119" s="54">
        <f t="shared" si="10"/>
        <v>0</v>
      </c>
      <c r="OP119" s="54">
        <f t="shared" si="10"/>
        <v>0</v>
      </c>
      <c r="OQ119" s="54">
        <f t="shared" si="10"/>
        <v>0</v>
      </c>
      <c r="OR119" s="54">
        <f t="shared" si="10"/>
        <v>0</v>
      </c>
      <c r="OS119" s="54">
        <f t="shared" si="10"/>
        <v>0</v>
      </c>
      <c r="OT119" s="54">
        <f t="shared" si="10"/>
        <v>0</v>
      </c>
      <c r="OU119" s="54">
        <f t="shared" si="10"/>
        <v>0</v>
      </c>
      <c r="OV119" s="54">
        <f t="shared" si="10"/>
        <v>0</v>
      </c>
      <c r="OW119" s="54">
        <f t="shared" si="10"/>
        <v>0</v>
      </c>
      <c r="OX119" s="54">
        <f t="shared" si="10"/>
        <v>0</v>
      </c>
      <c r="OY119" s="54">
        <f t="shared" si="10"/>
        <v>0</v>
      </c>
      <c r="OZ119" s="54">
        <f t="shared" si="10"/>
        <v>0</v>
      </c>
      <c r="PA119" s="54">
        <f t="shared" si="10"/>
        <v>0</v>
      </c>
      <c r="PB119" s="54">
        <f t="shared" si="10"/>
        <v>0</v>
      </c>
      <c r="PC119" s="54">
        <f t="shared" si="10"/>
        <v>0</v>
      </c>
      <c r="PD119" s="54">
        <f t="shared" si="10"/>
        <v>0</v>
      </c>
      <c r="PE119" s="54">
        <f t="shared" si="10"/>
        <v>0</v>
      </c>
      <c r="PF119" s="54">
        <f t="shared" si="10"/>
        <v>0</v>
      </c>
      <c r="PG119" s="54">
        <f t="shared" si="10"/>
        <v>0</v>
      </c>
      <c r="PH119" s="54">
        <f t="shared" si="10"/>
        <v>0</v>
      </c>
      <c r="PI119" s="54">
        <f t="shared" si="10"/>
        <v>0</v>
      </c>
      <c r="PJ119" s="54">
        <f t="shared" si="10"/>
        <v>0</v>
      </c>
      <c r="PK119" s="54">
        <f t="shared" si="10"/>
        <v>0</v>
      </c>
      <c r="PL119" s="54">
        <f t="shared" si="10"/>
        <v>0</v>
      </c>
      <c r="PM119" s="54">
        <f t="shared" si="10"/>
        <v>0</v>
      </c>
      <c r="PN119" s="54">
        <f t="shared" si="10"/>
        <v>0</v>
      </c>
      <c r="PO119" s="54">
        <f t="shared" si="10"/>
        <v>0</v>
      </c>
      <c r="PP119" s="54">
        <f t="shared" si="10"/>
        <v>0</v>
      </c>
      <c r="PQ119" s="54">
        <f t="shared" si="10"/>
        <v>0</v>
      </c>
      <c r="PR119" s="54">
        <f t="shared" si="10"/>
        <v>0</v>
      </c>
      <c r="PS119" s="54">
        <f t="shared" si="10"/>
        <v>0</v>
      </c>
      <c r="PT119" s="54">
        <f t="shared" si="10"/>
        <v>0</v>
      </c>
      <c r="PU119" s="54">
        <f t="shared" si="10"/>
        <v>0</v>
      </c>
      <c r="PV119" s="54">
        <f t="shared" si="10"/>
        <v>0</v>
      </c>
      <c r="PW119" s="54">
        <f t="shared" si="10"/>
        <v>0</v>
      </c>
      <c r="PX119" s="54">
        <f t="shared" si="10"/>
        <v>0</v>
      </c>
      <c r="PY119" s="54">
        <f t="shared" si="10"/>
        <v>0</v>
      </c>
      <c r="PZ119" s="54">
        <f t="shared" si="10"/>
        <v>0</v>
      </c>
      <c r="QA119" s="54">
        <f t="shared" si="10"/>
        <v>0</v>
      </c>
      <c r="QB119" s="54">
        <f t="shared" si="10"/>
        <v>0</v>
      </c>
      <c r="QC119" s="54">
        <f t="shared" si="10"/>
        <v>0</v>
      </c>
      <c r="QD119" s="54">
        <f t="shared" si="10"/>
        <v>0</v>
      </c>
      <c r="QE119" s="54">
        <f t="shared" si="10"/>
        <v>0</v>
      </c>
      <c r="QF119" s="54">
        <f t="shared" si="10"/>
        <v>0</v>
      </c>
      <c r="QG119" s="54">
        <f t="shared" si="10"/>
        <v>0</v>
      </c>
      <c r="QH119" s="54">
        <f t="shared" si="10"/>
        <v>0</v>
      </c>
      <c r="QI119" s="54">
        <f t="shared" si="10"/>
        <v>0</v>
      </c>
      <c r="QJ119" s="54">
        <f t="shared" si="10"/>
        <v>0</v>
      </c>
      <c r="QK119" s="54">
        <f t="shared" ref="QK119:SJ119" si="11">SUM(QK6:QK118)</f>
        <v>0</v>
      </c>
      <c r="QL119" s="54">
        <f t="shared" si="11"/>
        <v>0</v>
      </c>
      <c r="QM119" s="54">
        <f t="shared" si="11"/>
        <v>0</v>
      </c>
      <c r="QN119" s="54">
        <f t="shared" si="11"/>
        <v>0</v>
      </c>
      <c r="QO119" s="54">
        <f t="shared" si="11"/>
        <v>0</v>
      </c>
      <c r="QP119" s="54">
        <f t="shared" si="11"/>
        <v>0</v>
      </c>
      <c r="QQ119" s="54">
        <f t="shared" si="11"/>
        <v>0</v>
      </c>
      <c r="QR119" s="54">
        <f t="shared" si="11"/>
        <v>0</v>
      </c>
      <c r="QS119" s="54">
        <f t="shared" si="11"/>
        <v>0</v>
      </c>
      <c r="QT119" s="54">
        <f t="shared" si="11"/>
        <v>0</v>
      </c>
      <c r="QU119" s="54">
        <f t="shared" si="11"/>
        <v>0</v>
      </c>
      <c r="QV119" s="54">
        <f t="shared" si="11"/>
        <v>0</v>
      </c>
      <c r="QW119" s="54">
        <f t="shared" si="11"/>
        <v>0</v>
      </c>
      <c r="QX119" s="54">
        <f t="shared" si="11"/>
        <v>0</v>
      </c>
      <c r="QY119" s="54">
        <f t="shared" si="11"/>
        <v>0</v>
      </c>
      <c r="QZ119" s="54">
        <f t="shared" si="11"/>
        <v>0</v>
      </c>
      <c r="RA119" s="54">
        <f t="shared" si="11"/>
        <v>0</v>
      </c>
      <c r="RB119" s="54">
        <f t="shared" si="11"/>
        <v>0</v>
      </c>
      <c r="RC119" s="54">
        <f t="shared" si="11"/>
        <v>0</v>
      </c>
      <c r="RD119" s="54">
        <f t="shared" si="11"/>
        <v>0</v>
      </c>
      <c r="RE119" s="54">
        <f t="shared" si="11"/>
        <v>0</v>
      </c>
      <c r="RF119" s="54">
        <f t="shared" si="11"/>
        <v>0</v>
      </c>
      <c r="RG119" s="54">
        <f t="shared" si="11"/>
        <v>0</v>
      </c>
      <c r="RH119" s="54">
        <f t="shared" si="11"/>
        <v>0</v>
      </c>
      <c r="RI119" s="54">
        <f t="shared" si="11"/>
        <v>0</v>
      </c>
      <c r="RJ119" s="54">
        <f t="shared" si="11"/>
        <v>0</v>
      </c>
      <c r="RK119" s="54">
        <f t="shared" si="11"/>
        <v>0</v>
      </c>
      <c r="RL119" s="54">
        <f t="shared" si="11"/>
        <v>0</v>
      </c>
      <c r="RM119" s="54">
        <f t="shared" si="11"/>
        <v>0</v>
      </c>
      <c r="RN119" s="54">
        <f t="shared" si="11"/>
        <v>0</v>
      </c>
      <c r="RO119" s="54">
        <f t="shared" si="11"/>
        <v>0</v>
      </c>
      <c r="RP119" s="54">
        <f t="shared" si="11"/>
        <v>0</v>
      </c>
      <c r="RQ119" s="54">
        <f t="shared" si="11"/>
        <v>0</v>
      </c>
      <c r="RR119" s="54">
        <f t="shared" si="11"/>
        <v>0</v>
      </c>
      <c r="RS119" s="54">
        <f t="shared" si="11"/>
        <v>0</v>
      </c>
      <c r="RT119" s="54">
        <f t="shared" si="11"/>
        <v>0</v>
      </c>
      <c r="RU119" s="54">
        <f t="shared" si="11"/>
        <v>0</v>
      </c>
      <c r="RV119" s="54">
        <f t="shared" si="11"/>
        <v>0</v>
      </c>
      <c r="RW119" s="54">
        <f t="shared" si="11"/>
        <v>0</v>
      </c>
      <c r="RX119" s="54">
        <f t="shared" si="11"/>
        <v>0</v>
      </c>
      <c r="RY119" s="54">
        <f t="shared" si="11"/>
        <v>0</v>
      </c>
      <c r="RZ119" s="54">
        <f t="shared" si="11"/>
        <v>0</v>
      </c>
      <c r="SA119" s="54">
        <f t="shared" si="11"/>
        <v>0</v>
      </c>
      <c r="SB119" s="54">
        <f t="shared" si="11"/>
        <v>0</v>
      </c>
      <c r="SC119" s="54">
        <f t="shared" si="11"/>
        <v>0</v>
      </c>
      <c r="SD119" s="54">
        <f t="shared" si="11"/>
        <v>0</v>
      </c>
      <c r="SE119" s="54">
        <f t="shared" si="11"/>
        <v>0</v>
      </c>
      <c r="SF119" s="54">
        <f t="shared" si="11"/>
        <v>0</v>
      </c>
      <c r="SG119" s="54">
        <f t="shared" si="11"/>
        <v>0</v>
      </c>
      <c r="SH119" s="54">
        <f t="shared" si="11"/>
        <v>0</v>
      </c>
      <c r="SI119" s="54">
        <f t="shared" si="11"/>
        <v>0</v>
      </c>
      <c r="SJ119" s="54">
        <f t="shared" si="11"/>
        <v>0</v>
      </c>
    </row>
    <row r="120" spans="1:504" ht="15" thickTop="1" x14ac:dyDescent="0.3"/>
  </sheetData>
  <sheetProtection formatCells="0" formatColumns="0" formatRows="0" insertColumns="0" insertRows="0" insertHyperlinks="0" deleteColumns="0" deleteRows="0" selectLockedCell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113"/>
  <sheetViews>
    <sheetView showGridLines="0" zoomScale="73" zoomScaleNormal="90" workbookViewId="0">
      <selection activeCell="C9" sqref="C9:D10"/>
    </sheetView>
  </sheetViews>
  <sheetFormatPr baseColWidth="10" defaultColWidth="0" defaultRowHeight="14.4" x14ac:dyDescent="0.3"/>
  <cols>
    <col min="1" max="1" width="25.5546875" customWidth="1"/>
    <col min="2" max="2" width="4.5546875" customWidth="1"/>
    <col min="3" max="3" width="41.33203125" customWidth="1"/>
    <col min="4" max="4" width="41.109375" customWidth="1"/>
    <col min="5" max="5" width="3.6640625" customWidth="1"/>
    <col min="6" max="6" width="26" customWidth="1"/>
    <col min="63" max="16383" width="8.88671875" hidden="1"/>
    <col min="16384" max="16384" width="16.5546875" hidden="1" customWidth="1"/>
  </cols>
  <sheetData>
    <row r="1" spans="1:6" ht="15.6" x14ac:dyDescent="0.3">
      <c r="A1" s="2"/>
      <c r="B1" s="3"/>
      <c r="C1" s="2"/>
      <c r="D1" s="2"/>
      <c r="E1" s="2"/>
      <c r="F1" s="2"/>
    </row>
    <row r="2" spans="1:6" ht="16.2" thickBot="1" x14ac:dyDescent="0.35">
      <c r="A2" s="2"/>
      <c r="B2" s="3"/>
      <c r="C2" s="2"/>
      <c r="D2" s="2"/>
      <c r="E2" s="2"/>
      <c r="F2" s="2"/>
    </row>
    <row r="3" spans="1:6" ht="15.6" x14ac:dyDescent="0.3">
      <c r="A3" s="2"/>
      <c r="B3" s="135" t="s">
        <v>534</v>
      </c>
      <c r="C3" s="136"/>
      <c r="D3" s="136"/>
      <c r="E3" s="137"/>
      <c r="F3" s="2"/>
    </row>
    <row r="4" spans="1:6" ht="16.2" thickBot="1" x14ac:dyDescent="0.35">
      <c r="A4" s="2"/>
      <c r="B4" s="138"/>
      <c r="C4" s="1"/>
      <c r="D4" s="1"/>
      <c r="E4" s="139"/>
      <c r="F4" s="2"/>
    </row>
    <row r="5" spans="1:6" ht="12.6" customHeight="1" x14ac:dyDescent="0.3">
      <c r="A5" s="2"/>
      <c r="B5" s="138"/>
      <c r="C5" s="131"/>
      <c r="D5" s="132"/>
      <c r="E5" s="139"/>
      <c r="F5" s="2"/>
    </row>
    <row r="6" spans="1:6" ht="44.4" x14ac:dyDescent="0.3">
      <c r="A6" s="2"/>
      <c r="B6" s="138"/>
      <c r="C6" s="185" t="s">
        <v>537</v>
      </c>
      <c r="D6" s="186"/>
      <c r="E6" s="139"/>
      <c r="F6" s="2"/>
    </row>
    <row r="7" spans="1:6" ht="13.95" customHeight="1" x14ac:dyDescent="0.3">
      <c r="A7" s="2"/>
      <c r="B7" s="138"/>
      <c r="C7" s="133"/>
      <c r="D7" s="134"/>
      <c r="E7" s="139"/>
      <c r="F7" s="2"/>
    </row>
    <row r="8" spans="1:6" ht="16.2" thickBot="1" x14ac:dyDescent="0.35">
      <c r="A8" s="2"/>
      <c r="B8" s="138"/>
      <c r="C8" s="13"/>
      <c r="D8" s="14"/>
      <c r="E8" s="139"/>
      <c r="F8" s="2"/>
    </row>
    <row r="9" spans="1:6" ht="15.6" x14ac:dyDescent="0.3">
      <c r="A9" s="2"/>
      <c r="B9" s="138"/>
      <c r="C9" s="187">
        <v>2023</v>
      </c>
      <c r="D9" s="188"/>
      <c r="E9" s="139"/>
      <c r="F9" s="2"/>
    </row>
    <row r="10" spans="1:6" ht="15.6" x14ac:dyDescent="0.3">
      <c r="A10" s="2"/>
      <c r="B10" s="138"/>
      <c r="C10" s="189"/>
      <c r="D10" s="190"/>
      <c r="E10" s="139"/>
      <c r="F10" s="2"/>
    </row>
    <row r="11" spans="1:6" ht="15.6" x14ac:dyDescent="0.3">
      <c r="A11" s="2"/>
      <c r="B11" s="138"/>
      <c r="C11" s="28" t="str">
        <f>Regnskap!A19</f>
        <v>Inntekter</v>
      </c>
      <c r="D11" s="29"/>
      <c r="E11" s="139"/>
      <c r="F11" s="2"/>
    </row>
    <row r="12" spans="1:6" ht="15.6" x14ac:dyDescent="0.3">
      <c r="A12" s="2"/>
      <c r="B12" s="138"/>
      <c r="C12" s="30" t="str">
        <f>Regnskap!A20</f>
        <v>3110 Salg utstyr</v>
      </c>
      <c r="D12" s="31">
        <f>INDEX(Regnskap!C:C,MATCH(C12,Regnskap!A:A,0),1)</f>
        <v>0</v>
      </c>
      <c r="E12" s="139"/>
      <c r="F12" s="2"/>
    </row>
    <row r="13" spans="1:6" ht="15.6" x14ac:dyDescent="0.3">
      <c r="A13" s="2"/>
      <c r="B13" s="138"/>
      <c r="C13" s="30" t="str">
        <f>Regnskap!A21</f>
        <v>3120 Sponsorinntekter</v>
      </c>
      <c r="D13" s="31">
        <f>INDEX(Regnskap!C:C,MATCH(C13,Regnskap!A:A,0),1)</f>
        <v>0</v>
      </c>
      <c r="E13" s="139"/>
      <c r="F13" s="2"/>
    </row>
    <row r="14" spans="1:6" ht="15.6" x14ac:dyDescent="0.3">
      <c r="A14" s="2"/>
      <c r="B14" s="138"/>
      <c r="C14" s="30" t="str">
        <f>Regnskap!A22</f>
        <v>3400 Tilskudd fra Velferdstinget</v>
      </c>
      <c r="D14" s="31">
        <f>INDEX(Regnskap!C:C,MATCH(C14,Regnskap!A:A,0),1)</f>
        <v>0</v>
      </c>
      <c r="E14" s="139"/>
      <c r="F14" s="2"/>
    </row>
    <row r="15" spans="1:6" ht="15.6" x14ac:dyDescent="0.3">
      <c r="A15" s="2"/>
      <c r="B15" s="138"/>
      <c r="C15" s="30" t="str">
        <f>Regnskap!A23</f>
        <v>3440 Tilskudd fra NIF</v>
      </c>
      <c r="D15" s="31">
        <f>INDEX(Regnskap!C:C,MATCH(C15,Regnskap!A:A,0),1)</f>
        <v>0</v>
      </c>
      <c r="E15" s="139"/>
      <c r="F15" s="2"/>
    </row>
    <row r="16" spans="1:6" ht="15.6" x14ac:dyDescent="0.3">
      <c r="A16" s="2"/>
      <c r="B16" s="138"/>
      <c r="C16" s="30" t="str">
        <f>Regnskap!A24</f>
        <v>3480 Tildelt Gruppebevilgning</v>
      </c>
      <c r="D16" s="31">
        <f>INDEX(Regnskap!C:C,MATCH(C16,Regnskap!A:A,0),1)</f>
        <v>0</v>
      </c>
      <c r="E16" s="139"/>
      <c r="F16" s="2"/>
    </row>
    <row r="17" spans="1:6" ht="15.6" x14ac:dyDescent="0.3">
      <c r="A17" s="2"/>
      <c r="B17" s="138"/>
      <c r="C17" s="30" t="str">
        <f>Regnskap!A25</f>
        <v>3490 Andre tilskudd</v>
      </c>
      <c r="D17" s="31">
        <f>INDEX(Regnskap!C:C,MATCH(C17,Regnskap!A:A,0),1)</f>
        <v>0</v>
      </c>
      <c r="E17" s="139"/>
      <c r="F17" s="2"/>
    </row>
    <row r="18" spans="1:6" ht="15.6" x14ac:dyDescent="0.3">
      <c r="A18" s="2"/>
      <c r="B18" s="138"/>
      <c r="C18" s="30" t="str">
        <f>Regnskap!A26</f>
        <v>3610 Leieinntekter studenter/KSI-hytta</v>
      </c>
      <c r="D18" s="31">
        <f>INDEX(Regnskap!C:C,MATCH(C18,Regnskap!A:A,0),1)</f>
        <v>0</v>
      </c>
      <c r="E18" s="139"/>
      <c r="F18" s="2"/>
    </row>
    <row r="19" spans="1:6" ht="15.6" x14ac:dyDescent="0.3">
      <c r="A19" s="2"/>
      <c r="B19" s="138"/>
      <c r="C19" s="30" t="str">
        <f>Regnskap!A27</f>
        <v>3630 Leieinntekter gruppeutstyr</v>
      </c>
      <c r="D19" s="31">
        <f>INDEX(Regnskap!C:C,MATCH(C19,Regnskap!A:A,0),1)</f>
        <v>0</v>
      </c>
      <c r="E19" s="139"/>
      <c r="F19" s="2"/>
    </row>
    <row r="20" spans="1:6" ht="15.6" x14ac:dyDescent="0.3">
      <c r="A20" s="2"/>
      <c r="B20" s="138"/>
      <c r="C20" s="30" t="str">
        <f>Regnskap!A28</f>
        <v>3900 Annen ekstraordinære inntekter</v>
      </c>
      <c r="D20" s="31">
        <f>INDEX(Regnskap!C:C,MATCH(C20,Regnskap!A:A,0),1)</f>
        <v>0</v>
      </c>
      <c r="E20" s="139"/>
      <c r="F20" s="2"/>
    </row>
    <row r="21" spans="1:6" ht="15.6" x14ac:dyDescent="0.3">
      <c r="A21" s="2"/>
      <c r="B21" s="138"/>
      <c r="C21" s="30" t="str">
        <f>Regnskap!A29</f>
        <v>3910 OSI kontingent</v>
      </c>
      <c r="D21" s="31">
        <f>INDEX(Regnskap!C:C,MATCH(C21,Regnskap!A:A,0),1)</f>
        <v>0</v>
      </c>
      <c r="E21" s="139"/>
      <c r="F21" s="2"/>
    </row>
    <row r="22" spans="1:6" ht="15.6" x14ac:dyDescent="0.3">
      <c r="A22" s="2"/>
      <c r="B22" s="138"/>
      <c r="C22" s="30" t="str">
        <f>Regnskap!A30</f>
        <v>3920 Medlemskontingent</v>
      </c>
      <c r="D22" s="31">
        <f>INDEX(Regnskap!C:C,MATCH(C22,Regnskap!A:A,0),1)</f>
        <v>0</v>
      </c>
      <c r="E22" s="139"/>
      <c r="F22" s="2"/>
    </row>
    <row r="23" spans="1:6" ht="15.6" x14ac:dyDescent="0.3">
      <c r="A23" s="2"/>
      <c r="B23" s="138"/>
      <c r="C23" s="30" t="str">
        <f>Regnskap!A31</f>
        <v>3940 Kursavgifter</v>
      </c>
      <c r="D23" s="31">
        <f>INDEX(Regnskap!C:C,MATCH(C23,Regnskap!A:A,0),1)</f>
        <v>0</v>
      </c>
      <c r="E23" s="139"/>
      <c r="F23" s="2"/>
    </row>
    <row r="24" spans="1:6" ht="15.6" x14ac:dyDescent="0.3">
      <c r="A24" s="2"/>
      <c r="B24" s="138"/>
      <c r="C24" s="30" t="str">
        <f>Regnskap!A32</f>
        <v>3950 Egenandeler</v>
      </c>
      <c r="D24" s="31">
        <f>INDEX(Regnskap!C:C,MATCH(C24,Regnskap!A:A,0),1)</f>
        <v>0</v>
      </c>
      <c r="E24" s="139"/>
      <c r="F24" s="2"/>
    </row>
    <row r="25" spans="1:6" ht="15.6" x14ac:dyDescent="0.3">
      <c r="A25" s="2"/>
      <c r="B25" s="138"/>
      <c r="C25" s="30" t="str">
        <f>Regnskap!A33</f>
        <v>3960 Stevneinntekter</v>
      </c>
      <c r="D25" s="31">
        <f>INDEX(Regnskap!C:C,MATCH(C25,Regnskap!A:A,0),1)</f>
        <v>0</v>
      </c>
      <c r="E25" s="139"/>
      <c r="F25" s="2"/>
    </row>
    <row r="26" spans="1:6" ht="15.6" x14ac:dyDescent="0.3">
      <c r="A26" s="2"/>
      <c r="B26" s="138"/>
      <c r="C26" s="30" t="str">
        <f>Regnskap!A34</f>
        <v>3970 Dugnadsinntekter</v>
      </c>
      <c r="D26" s="31">
        <f>INDEX(Regnskap!C:C,MATCH(C26,Regnskap!A:A,0),1)</f>
        <v>0</v>
      </c>
      <c r="E26" s="139"/>
      <c r="F26" s="2"/>
    </row>
    <row r="27" spans="1:6" ht="15.6" x14ac:dyDescent="0.3">
      <c r="A27" s="2"/>
      <c r="B27" s="138"/>
      <c r="C27" s="30" t="str">
        <f>Regnskap!A35</f>
        <v>3990 Andre inntekter</v>
      </c>
      <c r="D27" s="31">
        <f>INDEX(Regnskap!C:C,MATCH(C27,Regnskap!A:A,0),1)</f>
        <v>0</v>
      </c>
      <c r="E27" s="139"/>
      <c r="F27" s="2"/>
    </row>
    <row r="28" spans="1:6" ht="15.6" x14ac:dyDescent="0.3">
      <c r="A28" s="2"/>
      <c r="B28" s="138"/>
      <c r="C28" s="30" t="str">
        <f>Regnskap!A36</f>
        <v>3991 Udokumenterte inntekter</v>
      </c>
      <c r="D28" s="31">
        <f>INDEX(Regnskap!C:C,MATCH(C28,Regnskap!A:A,0),1)</f>
        <v>0</v>
      </c>
      <c r="E28" s="139"/>
      <c r="F28" s="2"/>
    </row>
    <row r="29" spans="1:6" ht="15.6" x14ac:dyDescent="0.3">
      <c r="A29" s="2"/>
      <c r="B29" s="138"/>
      <c r="C29" s="36" t="s">
        <v>528</v>
      </c>
      <c r="D29" s="34">
        <f>SUM(D12:D28)</f>
        <v>0</v>
      </c>
      <c r="E29" s="139"/>
      <c r="F29" s="2"/>
    </row>
    <row r="30" spans="1:6" ht="15.6" x14ac:dyDescent="0.3">
      <c r="A30" s="2"/>
      <c r="B30" s="138"/>
      <c r="C30" s="28" t="str">
        <f>Regnskap!A37</f>
        <v>Lønnskostnader</v>
      </c>
      <c r="D30" s="28"/>
      <c r="E30" s="139"/>
      <c r="F30" s="2"/>
    </row>
    <row r="31" spans="1:6" ht="15.6" x14ac:dyDescent="0.3">
      <c r="A31" s="2"/>
      <c r="B31" s="138"/>
      <c r="C31" s="30" t="str">
        <f>Regnskap!A38</f>
        <v>5010 Lønn ansatte</v>
      </c>
      <c r="D31" s="31">
        <f>INDEX(Regnskap!C:C,MATCH(C31,Regnskap!A:A,0),1)</f>
        <v>0</v>
      </c>
      <c r="E31" s="139"/>
      <c r="F31" s="2"/>
    </row>
    <row r="32" spans="1:6" ht="15.6" x14ac:dyDescent="0.3">
      <c r="A32" s="2"/>
      <c r="B32" s="138"/>
      <c r="C32" s="30" t="str">
        <f>Regnskap!A39</f>
        <v>5011 Div lønn u/FP</v>
      </c>
      <c r="D32" s="31">
        <f>INDEX(Regnskap!C:C,MATCH(C32,Regnskap!A:A,0),1)</f>
        <v>0</v>
      </c>
      <c r="E32" s="139"/>
      <c r="F32" s="2"/>
    </row>
    <row r="33" spans="1:6" ht="15.6" x14ac:dyDescent="0.3">
      <c r="A33" s="2"/>
      <c r="B33" s="138"/>
      <c r="C33" s="30" t="str">
        <f>Regnskap!A40</f>
        <v>5020 Feriepenger</v>
      </c>
      <c r="D33" s="31">
        <f>INDEX(Regnskap!C:C,MATCH(C33,Regnskap!A:A,0),1)</f>
        <v>0</v>
      </c>
      <c r="E33" s="139"/>
      <c r="F33" s="2"/>
    </row>
    <row r="34" spans="1:6" ht="15.6" x14ac:dyDescent="0.3">
      <c r="A34" s="2"/>
      <c r="B34" s="138"/>
      <c r="C34" s="30" t="str">
        <f>Regnskap!A41</f>
        <v>5090 Påløpt ikke utbetalt lønn</v>
      </c>
      <c r="D34" s="31">
        <f>INDEX(Regnskap!C:C,MATCH(C34,Regnskap!A:A,0),1)</f>
        <v>0</v>
      </c>
      <c r="E34" s="139"/>
      <c r="F34" s="2"/>
    </row>
    <row r="35" spans="1:6" ht="15.6" x14ac:dyDescent="0.3">
      <c r="A35" s="2"/>
      <c r="B35" s="138"/>
      <c r="C35" s="30" t="str">
        <f>Regnskap!A42</f>
        <v>5250 Koll.pensjonsforsikring</v>
      </c>
      <c r="D35" s="31">
        <f>INDEX(Regnskap!C:C,MATCH(C35,Regnskap!A:A,0),1)</f>
        <v>0</v>
      </c>
      <c r="E35" s="139"/>
      <c r="F35" s="2"/>
    </row>
    <row r="36" spans="1:6" ht="15.6" x14ac:dyDescent="0.3">
      <c r="A36" s="2"/>
      <c r="B36" s="138"/>
      <c r="C36" s="30" t="str">
        <f>Regnskap!A43</f>
        <v>5270 EKOM arb taker abonnement</v>
      </c>
      <c r="D36" s="31">
        <f>INDEX(Regnskap!C:C,MATCH(C36,Regnskap!A:A,0),1)</f>
        <v>0</v>
      </c>
      <c r="E36" s="139"/>
      <c r="F36" s="2"/>
    </row>
    <row r="37" spans="1:6" ht="15.6" x14ac:dyDescent="0.3">
      <c r="A37" s="2"/>
      <c r="B37" s="138"/>
      <c r="C37" s="30" t="str">
        <f>Regnskap!A44</f>
        <v>5290 Motkonto for gruppe 52</v>
      </c>
      <c r="D37" s="31">
        <f>INDEX(Regnskap!C:C,MATCH(C37,Regnskap!A:A,0),1)</f>
        <v>0</v>
      </c>
      <c r="E37" s="139"/>
      <c r="F37" s="2"/>
    </row>
    <row r="38" spans="1:6" ht="15.6" x14ac:dyDescent="0.3">
      <c r="A38" s="2"/>
      <c r="B38" s="138"/>
      <c r="C38" s="30" t="str">
        <f>Regnskap!A45</f>
        <v>5310 Trekkpl bilgodtgjørelse</v>
      </c>
      <c r="D38" s="31">
        <f>INDEX(Regnskap!C:C,MATCH(C38,Regnskap!A:A,0),1)</f>
        <v>0</v>
      </c>
      <c r="E38" s="139"/>
      <c r="F38" s="2"/>
    </row>
    <row r="39" spans="1:6" ht="15.6" x14ac:dyDescent="0.3">
      <c r="A39" s="2"/>
      <c r="B39" s="138"/>
      <c r="C39" s="30" t="str">
        <f>Regnskap!A46</f>
        <v>5330 Godtgjørelse til styre- og bedriftforsamlinger</v>
      </c>
      <c r="D39" s="31">
        <f>INDEX(Regnskap!C:C,MATCH(C39,Regnskap!A:A,0),1)</f>
        <v>0</v>
      </c>
      <c r="E39" s="139"/>
      <c r="F39" s="2"/>
    </row>
    <row r="40" spans="1:6" ht="15.6" x14ac:dyDescent="0.3">
      <c r="A40" s="2"/>
      <c r="B40" s="138"/>
      <c r="C40" s="30" t="str">
        <f>Regnskap!A47</f>
        <v>5350 Godtgjørelse til dommere</v>
      </c>
      <c r="D40" s="31">
        <f>INDEX(Regnskap!C:C,MATCH(C40,Regnskap!A:A,0),1)</f>
        <v>0</v>
      </c>
      <c r="E40" s="139"/>
      <c r="F40" s="2"/>
    </row>
    <row r="41" spans="1:6" ht="15.6" x14ac:dyDescent="0.3">
      <c r="A41" s="2"/>
      <c r="B41" s="138"/>
      <c r="C41" s="30" t="str">
        <f>Regnskap!A48</f>
        <v>5400 Arbeidsgiveravgift</v>
      </c>
      <c r="D41" s="31">
        <f>INDEX(Regnskap!C:C,MATCH(C41,Regnskap!A:A,0),1)</f>
        <v>0</v>
      </c>
      <c r="E41" s="139"/>
      <c r="F41" s="2"/>
    </row>
    <row r="42" spans="1:6" ht="15.6" x14ac:dyDescent="0.3">
      <c r="A42" s="2"/>
      <c r="B42" s="138"/>
      <c r="C42" s="30" t="str">
        <f>Regnskap!A49</f>
        <v>5411 Arbeidsgiveravgift på feriepenger</v>
      </c>
      <c r="D42" s="31">
        <f>INDEX(Regnskap!C:C,MATCH(C42,Regnskap!A:A,0),1)</f>
        <v>0</v>
      </c>
      <c r="E42" s="139"/>
      <c r="F42" s="2"/>
    </row>
    <row r="43" spans="1:6" ht="15.6" x14ac:dyDescent="0.3">
      <c r="A43" s="2"/>
      <c r="B43" s="138"/>
      <c r="C43" s="30" t="str">
        <f>Regnskap!A50</f>
        <v>5510 Overtidsmat etter regning</v>
      </c>
      <c r="D43" s="31">
        <f>INDEX(Regnskap!C:C,MATCH(C43,Regnskap!A:A,0),1)</f>
        <v>0</v>
      </c>
      <c r="E43" s="139"/>
      <c r="F43" s="2"/>
    </row>
    <row r="44" spans="1:6" ht="15.6" x14ac:dyDescent="0.3">
      <c r="A44" s="2"/>
      <c r="B44" s="138"/>
      <c r="C44" s="30" t="str">
        <f>Regnskap!A51</f>
        <v>5900 Gaver til ansatte</v>
      </c>
      <c r="D44" s="31">
        <f>INDEX(Regnskap!C:C,MATCH(C44,Regnskap!A:A,0),1)</f>
        <v>0</v>
      </c>
      <c r="E44" s="139"/>
      <c r="F44" s="2"/>
    </row>
    <row r="45" spans="1:6" ht="15.6" x14ac:dyDescent="0.3">
      <c r="A45" s="2"/>
      <c r="B45" s="138"/>
      <c r="C45" s="30" t="str">
        <f>Regnskap!A52</f>
        <v>5910 Kantinekostnad</v>
      </c>
      <c r="D45" s="31">
        <f>INDEX(Regnskap!C:C,MATCH(C45,Regnskap!A:A,0),1)</f>
        <v>0</v>
      </c>
      <c r="E45" s="139"/>
      <c r="F45" s="2"/>
    </row>
    <row r="46" spans="1:6" ht="15.6" x14ac:dyDescent="0.3">
      <c r="A46" s="2"/>
      <c r="B46" s="138"/>
      <c r="C46" s="30" t="str">
        <f>Regnskap!A53</f>
        <v>5945 OTP</v>
      </c>
      <c r="D46" s="31">
        <f>INDEX(Regnskap!C:C,MATCH(C46,Regnskap!A:A,0),1)</f>
        <v>0</v>
      </c>
      <c r="E46" s="139"/>
      <c r="F46" s="2"/>
    </row>
    <row r="47" spans="1:6" ht="15.6" x14ac:dyDescent="0.3">
      <c r="A47" s="2"/>
      <c r="B47" s="138"/>
      <c r="C47" s="30" t="str">
        <f>Regnskap!A54</f>
        <v>5990 Annen personalkostnad</v>
      </c>
      <c r="D47" s="31">
        <f>INDEX(Regnskap!C:C,MATCH(C47,Regnskap!A:A,0),1)</f>
        <v>0</v>
      </c>
      <c r="E47" s="139"/>
      <c r="F47" s="2"/>
    </row>
    <row r="48" spans="1:6" ht="15.6" x14ac:dyDescent="0.3">
      <c r="A48" s="2"/>
      <c r="B48" s="138"/>
      <c r="C48" s="28" t="str">
        <f>Regnskap!A55</f>
        <v>Driftskostnader</v>
      </c>
      <c r="D48" s="28"/>
      <c r="E48" s="139"/>
      <c r="F48" s="2"/>
    </row>
    <row r="49" spans="1:6" ht="15.6" x14ac:dyDescent="0.3">
      <c r="A49" s="2"/>
      <c r="B49" s="138"/>
      <c r="C49" s="30" t="str">
        <f>Regnskap!A56</f>
        <v>4110 Kjøp utstyr for videresalg</v>
      </c>
      <c r="D49" s="31">
        <f>INDEX(Regnskap!C:C,MATCH(C49,Regnskap!A:A,0),1)</f>
        <v>0</v>
      </c>
      <c r="E49" s="139"/>
      <c r="F49" s="2"/>
    </row>
    <row r="50" spans="1:6" ht="15.6" x14ac:dyDescent="0.3">
      <c r="A50" s="2"/>
      <c r="B50" s="138"/>
      <c r="C50" s="30" t="str">
        <f>Regnskap!A57</f>
        <v>4120 Idrettsmatr./utstyr til eget bruk</v>
      </c>
      <c r="D50" s="31">
        <f>INDEX(Regnskap!C:C,MATCH(C50,Regnskap!A:A,0),1)</f>
        <v>0</v>
      </c>
      <c r="E50" s="139"/>
      <c r="F50" s="2"/>
    </row>
    <row r="51" spans="1:6" ht="15.6" x14ac:dyDescent="0.3">
      <c r="A51" s="2"/>
      <c r="B51" s="138"/>
      <c r="C51" s="30" t="str">
        <f>Regnskap!A58</f>
        <v>4150 Kostnader idrettsanlegg</v>
      </c>
      <c r="D51" s="31">
        <f>INDEX(Regnskap!C:C,MATCH(C51,Regnskap!A:A,0),1)</f>
        <v>0</v>
      </c>
      <c r="E51" s="139"/>
      <c r="F51" s="2"/>
    </row>
    <row r="52" spans="1:6" ht="15.6" x14ac:dyDescent="0.3">
      <c r="A52" s="2"/>
      <c r="B52" s="138"/>
      <c r="C52" s="30" t="str">
        <f>Regnskap!A59</f>
        <v>4200 Kontingent og lisens</v>
      </c>
      <c r="D52" s="31">
        <f>INDEX(Regnskap!C:C,MATCH(C52,Regnskap!A:A,0),1)</f>
        <v>0</v>
      </c>
      <c r="E52" s="139"/>
      <c r="F52" s="2"/>
    </row>
    <row r="53" spans="1:6" ht="15.6" x14ac:dyDescent="0.3">
      <c r="A53" s="2"/>
      <c r="B53" s="138"/>
      <c r="C53" s="30" t="str">
        <f>Regnskap!A60</f>
        <v>4300 Premier</v>
      </c>
      <c r="D53" s="31">
        <f>INDEX(Regnskap!C:C,MATCH(C53,Regnskap!A:A,0),1)</f>
        <v>0</v>
      </c>
      <c r="E53" s="139"/>
      <c r="F53" s="2"/>
    </row>
    <row r="54" spans="1:6" ht="15.6" x14ac:dyDescent="0.3">
      <c r="A54" s="2"/>
      <c r="B54" s="138"/>
      <c r="C54" s="30" t="str">
        <f>Regnskap!A61</f>
        <v>4350 Svinn, tap</v>
      </c>
      <c r="D54" s="31">
        <f>INDEX(Regnskap!C:C,MATCH(C54,Regnskap!A:A,0),1)</f>
        <v>0</v>
      </c>
      <c r="E54" s="139"/>
      <c r="F54" s="2"/>
    </row>
    <row r="55" spans="1:6" ht="15.6" x14ac:dyDescent="0.3">
      <c r="A55" s="2"/>
      <c r="B55" s="138"/>
      <c r="C55" s="30" t="str">
        <f>Regnskap!A62</f>
        <v>4500 Fremmedytelse, innlede instruktører osv</v>
      </c>
      <c r="D55" s="31">
        <f>INDEX(Regnskap!C:C,MATCH(C55,Regnskap!A:A,0),1)</f>
        <v>0</v>
      </c>
      <c r="E55" s="139"/>
      <c r="F55" s="2"/>
    </row>
    <row r="56" spans="1:6" ht="15.6" x14ac:dyDescent="0.3">
      <c r="A56" s="2"/>
      <c r="B56" s="138"/>
      <c r="C56" s="30" t="str">
        <f>Regnskap!A63</f>
        <v>4510 Utbetalt til medlemmer</v>
      </c>
      <c r="D56" s="31">
        <f>INDEX(Regnskap!C:C,MATCH(C56,Regnskap!A:A,0),1)</f>
        <v>0</v>
      </c>
      <c r="E56" s="139"/>
      <c r="F56" s="2"/>
    </row>
    <row r="57" spans="1:6" ht="15.75" customHeight="1" x14ac:dyDescent="0.3">
      <c r="A57" s="2"/>
      <c r="B57" s="138"/>
      <c r="C57" s="30" t="str">
        <f>Regnskap!A64</f>
        <v>4590 Beholdningsendring</v>
      </c>
      <c r="D57" s="31">
        <f>INDEX(Regnskap!C:C,MATCH(C57,Regnskap!A:A,0),1)</f>
        <v>0</v>
      </c>
      <c r="E57" s="139"/>
      <c r="F57" s="2"/>
    </row>
    <row r="58" spans="1:6" ht="16.5" customHeight="1" x14ac:dyDescent="0.3">
      <c r="A58" s="2"/>
      <c r="B58" s="138"/>
      <c r="C58" s="30" t="str">
        <f>Regnskap!A65</f>
        <v>4700 Leie idrettsanlegg</v>
      </c>
      <c r="D58" s="31">
        <f>INDEX(Regnskap!C:C,MATCH(C58,Regnskap!A:A,0),1)</f>
        <v>0</v>
      </c>
      <c r="E58" s="139"/>
      <c r="F58" s="2"/>
    </row>
    <row r="59" spans="1:6" ht="15.6" x14ac:dyDescent="0.3">
      <c r="A59" s="2"/>
      <c r="B59" s="138"/>
      <c r="C59" s="30" t="str">
        <f>Regnskap!A66</f>
        <v>4800 Utgifter skisamlinger/idrettsarr.</v>
      </c>
      <c r="D59" s="31">
        <f>INDEX(Regnskap!C:C,MATCH(C59,Regnskap!A:A,0),1)</f>
        <v>0</v>
      </c>
      <c r="E59" s="139"/>
      <c r="F59" s="2"/>
    </row>
    <row r="60" spans="1:6" ht="15.6" x14ac:dyDescent="0.3">
      <c r="A60" s="2"/>
      <c r="B60" s="138"/>
      <c r="C60" s="30" t="str">
        <f>Regnskap!A67</f>
        <v>4990 Sosiale tilstellinger</v>
      </c>
      <c r="D60" s="31">
        <f>INDEX(Regnskap!C:C,MATCH(C60,Regnskap!A:A,0),1)</f>
        <v>0</v>
      </c>
      <c r="E60" s="139"/>
      <c r="F60" s="2"/>
    </row>
    <row r="61" spans="1:6" ht="15.6" x14ac:dyDescent="0.3">
      <c r="A61" s="2"/>
      <c r="B61" s="138"/>
      <c r="C61" s="30" t="str">
        <f>Regnskap!A68</f>
        <v>6010 Avskrivninger</v>
      </c>
      <c r="D61" s="31">
        <f>INDEX(Regnskap!C:C,MATCH(C61,Regnskap!A:A,0),1)</f>
        <v>0</v>
      </c>
      <c r="E61" s="139"/>
      <c r="F61" s="2"/>
    </row>
    <row r="62" spans="1:6" ht="15.6" x14ac:dyDescent="0.3">
      <c r="A62" s="2"/>
      <c r="B62" s="138"/>
      <c r="C62" s="30" t="str">
        <f>Regnskap!A69</f>
        <v>6015 Avskrivninger på maskinger</v>
      </c>
      <c r="D62" s="31">
        <f>INDEX(Regnskap!C:C,MATCH(C62,Regnskap!A:A,0),1)</f>
        <v>0</v>
      </c>
      <c r="E62" s="139"/>
      <c r="F62" s="2"/>
    </row>
    <row r="63" spans="1:6" ht="15.6" x14ac:dyDescent="0.3">
      <c r="A63" s="2"/>
      <c r="B63" s="138"/>
      <c r="C63" s="30" t="str">
        <f>Regnskap!A70</f>
        <v>6100 Frakt transportkostnad og forsikring ved</v>
      </c>
      <c r="D63" s="31">
        <f>INDEX(Regnskap!C:C,MATCH(C63,Regnskap!A:A,0),1)</f>
        <v>0</v>
      </c>
      <c r="E63" s="139"/>
      <c r="F63" s="2"/>
    </row>
    <row r="64" spans="1:6" ht="15.6" x14ac:dyDescent="0.3">
      <c r="A64" s="2"/>
      <c r="B64" s="138"/>
      <c r="C64" s="30" t="str">
        <f>Regnskap!A71</f>
        <v>6110 Toll og spedisjonskostnad ved vareforsendelse</v>
      </c>
      <c r="D64" s="31">
        <f>INDEX(Regnskap!C:C,MATCH(C64,Regnskap!A:A,0),1)</f>
        <v>0</v>
      </c>
      <c r="E64" s="139"/>
      <c r="F64" s="2"/>
    </row>
    <row r="65" spans="1:6" ht="15.6" x14ac:dyDescent="0.3">
      <c r="A65" s="2"/>
      <c r="B65" s="140"/>
      <c r="C65" s="30" t="str">
        <f>Regnskap!A72</f>
        <v>6300 Leie lokale</v>
      </c>
      <c r="D65" s="31">
        <f>INDEX(Regnskap!C:C,MATCH(C65,Regnskap!A:A,0),1)</f>
        <v>0</v>
      </c>
      <c r="E65" s="139"/>
      <c r="F65" s="2"/>
    </row>
    <row r="66" spans="1:6" ht="15.6" x14ac:dyDescent="0.3">
      <c r="A66" s="2"/>
      <c r="B66" s="140"/>
      <c r="C66" s="30" t="str">
        <f>Regnskap!A73</f>
        <v>6320 Renovasjon, vann, avlop og lignende</v>
      </c>
      <c r="D66" s="31">
        <f>INDEX(Regnskap!C:C,MATCH(C66,Regnskap!A:A,0),1)</f>
        <v>0</v>
      </c>
      <c r="E66" s="139"/>
      <c r="F66" s="2"/>
    </row>
    <row r="67" spans="1:6" ht="15.6" x14ac:dyDescent="0.3">
      <c r="A67" s="2"/>
      <c r="B67" s="140"/>
      <c r="C67" s="30" t="str">
        <f>Regnskap!A74</f>
        <v>6340 Lys, varme</v>
      </c>
      <c r="D67" s="31">
        <f>INDEX(Regnskap!C:C,MATCH(C67,Regnskap!A:A,0),1)</f>
        <v>0</v>
      </c>
      <c r="E67" s="139"/>
      <c r="F67" s="2"/>
    </row>
    <row r="68" spans="1:6" ht="15.6" x14ac:dyDescent="0.3">
      <c r="A68" s="2"/>
      <c r="B68" s="140"/>
      <c r="C68" s="30" t="str">
        <f>Regnskap!A75</f>
        <v>6360 Renhold</v>
      </c>
      <c r="D68" s="31">
        <f>INDEX(Regnskap!C:C,MATCH(C68,Regnskap!A:A,0),1)</f>
        <v>0</v>
      </c>
      <c r="E68" s="139"/>
      <c r="F68" s="2"/>
    </row>
    <row r="69" spans="1:6" ht="15.6" x14ac:dyDescent="0.3">
      <c r="A69" s="2"/>
      <c r="B69" s="140"/>
      <c r="C69" s="30" t="str">
        <f>Regnskap!A76</f>
        <v>6390 Annen kostnad lokaler</v>
      </c>
      <c r="D69" s="31">
        <f>INDEX(Regnskap!C:C,MATCH(C69,Regnskap!A:A,0),1)</f>
        <v>0</v>
      </c>
      <c r="E69" s="139"/>
      <c r="F69" s="2"/>
    </row>
    <row r="70" spans="1:6" ht="15.6" x14ac:dyDescent="0.3">
      <c r="A70" s="2"/>
      <c r="B70" s="140"/>
      <c r="C70" s="30" t="str">
        <f>Regnskap!A77</f>
        <v>6420 Leie datautstyr</v>
      </c>
      <c r="D70" s="31">
        <f>INDEX(Regnskap!C:C,MATCH(C70,Regnskap!A:A,0),1)</f>
        <v>0</v>
      </c>
      <c r="E70" s="139"/>
      <c r="F70" s="2"/>
    </row>
    <row r="71" spans="1:6" ht="15.6" x14ac:dyDescent="0.3">
      <c r="A71" s="2"/>
      <c r="B71" s="140"/>
      <c r="C71" s="30" t="str">
        <f>Regnskap!A78</f>
        <v>6440 Leasing / leie bil</v>
      </c>
      <c r="D71" s="31">
        <f>INDEX(Regnskap!C:C,MATCH(C71,Regnskap!A:A,0),1)</f>
        <v>0</v>
      </c>
      <c r="E71" s="141"/>
      <c r="F71" s="2"/>
    </row>
    <row r="72" spans="1:6" ht="15.6" x14ac:dyDescent="0.3">
      <c r="A72" s="2"/>
      <c r="B72" s="140"/>
      <c r="C72" s="30" t="str">
        <f>Regnskap!A79</f>
        <v>6490 Annen leiekostnad</v>
      </c>
      <c r="D72" s="31">
        <f>INDEX(Regnskap!C:C,MATCH(C72,Regnskap!A:A,0),1)</f>
        <v>0</v>
      </c>
      <c r="E72" s="141"/>
      <c r="F72" s="2"/>
    </row>
    <row r="73" spans="1:6" ht="15.6" x14ac:dyDescent="0.3">
      <c r="A73" s="2"/>
      <c r="B73" s="140"/>
      <c r="C73" s="30" t="str">
        <f>Regnskap!A80</f>
        <v>6540 Inventar</v>
      </c>
      <c r="D73" s="31">
        <f>INDEX(Regnskap!C:C,MATCH(C73,Regnskap!A:A,0),1)</f>
        <v>0</v>
      </c>
      <c r="E73" s="141"/>
      <c r="F73" s="2"/>
    </row>
    <row r="74" spans="1:6" ht="15.6" x14ac:dyDescent="0.3">
      <c r="A74" s="2"/>
      <c r="B74" s="140"/>
      <c r="C74" s="30" t="str">
        <f>Regnskap!A81</f>
        <v>6550 Driftsmateriale</v>
      </c>
      <c r="D74" s="31">
        <f>INDEX(Regnskap!C:C,MATCH(C74,Regnskap!A:A,0),1)</f>
        <v>0</v>
      </c>
      <c r="E74" s="141"/>
      <c r="F74" s="2"/>
    </row>
    <row r="75" spans="1:6" ht="15.6" x14ac:dyDescent="0.3">
      <c r="A75" s="2"/>
      <c r="B75" s="140"/>
      <c r="C75" s="30" t="str">
        <f>Regnskap!A82</f>
        <v>6570 Arbeidsklær og verneutstyr</v>
      </c>
      <c r="D75" s="31">
        <f>INDEX(Regnskap!C:C,MATCH(C75,Regnskap!A:A,0),1)</f>
        <v>0</v>
      </c>
      <c r="E75" s="141"/>
      <c r="F75" s="2"/>
    </row>
    <row r="76" spans="1:6" ht="15.6" x14ac:dyDescent="0.3">
      <c r="A76" s="2"/>
      <c r="B76" s="140"/>
      <c r="C76" s="30" t="str">
        <f>Regnskap!A83</f>
        <v>66xx Rep/vedl.hold hytter</v>
      </c>
      <c r="D76" s="31">
        <f>INDEX(Regnskap!C:C,MATCH(C76,Regnskap!A:A,0),1)</f>
        <v>0</v>
      </c>
      <c r="E76" s="141"/>
      <c r="F76" s="2"/>
    </row>
    <row r="77" spans="1:6" ht="15.6" x14ac:dyDescent="0.3">
      <c r="A77" s="2"/>
      <c r="B77" s="140"/>
      <c r="C77" s="30" t="str">
        <f>Regnskap!A84</f>
        <v>6620 Reparasjon og vedlikehold utstyr</v>
      </c>
      <c r="D77" s="31">
        <f>INDEX(Regnskap!C:C,MATCH(C77,Regnskap!A:A,0),1)</f>
        <v>0</v>
      </c>
      <c r="E77" s="141"/>
      <c r="F77" s="2"/>
    </row>
    <row r="78" spans="1:6" ht="15.6" x14ac:dyDescent="0.3">
      <c r="A78" s="2"/>
      <c r="B78" s="140"/>
      <c r="C78" s="30" t="str">
        <f>Regnskap!A85</f>
        <v>6700 Honorar revisjon</v>
      </c>
      <c r="D78" s="31">
        <f>INDEX(Regnskap!C:C,MATCH(C78,Regnskap!A:A,0),1)</f>
        <v>0</v>
      </c>
      <c r="E78" s="141"/>
      <c r="F78" s="2"/>
    </row>
    <row r="79" spans="1:6" ht="15.6" x14ac:dyDescent="0.3">
      <c r="A79" s="2"/>
      <c r="B79" s="140"/>
      <c r="C79" s="30" t="str">
        <f>Regnskap!A86</f>
        <v>6712 Honorar regnskap</v>
      </c>
      <c r="D79" s="31">
        <f>INDEX(Regnskap!C:C,MATCH(C79,Regnskap!A:A,0),1)</f>
        <v>0</v>
      </c>
      <c r="E79" s="141"/>
      <c r="F79" s="2"/>
    </row>
    <row r="80" spans="1:6" ht="15.6" x14ac:dyDescent="0.3">
      <c r="A80" s="2"/>
      <c r="B80" s="140"/>
      <c r="C80" s="30" t="str">
        <f>Regnskap!A87</f>
        <v>6730 Idrettsfaglig bistand</v>
      </c>
      <c r="D80" s="31">
        <f>INDEX(Regnskap!C:C,MATCH(C80,Regnskap!A:A,0),1)</f>
        <v>0</v>
      </c>
      <c r="E80" s="141"/>
      <c r="F80" s="2"/>
    </row>
    <row r="81" spans="1:6" ht="15.6" x14ac:dyDescent="0.3">
      <c r="A81" s="2"/>
      <c r="B81" s="140"/>
      <c r="C81" s="30" t="str">
        <f>Regnskap!A88</f>
        <v>6790 Annen fremmed tjeneste</v>
      </c>
      <c r="D81" s="31">
        <f>INDEX(Regnskap!C:C,MATCH(C81,Regnskap!A:A,0),1)</f>
        <v>0</v>
      </c>
      <c r="E81" s="141"/>
      <c r="F81" s="2"/>
    </row>
    <row r="82" spans="1:6" ht="15.6" x14ac:dyDescent="0.3">
      <c r="A82" s="2"/>
      <c r="B82" s="140"/>
      <c r="C82" s="30" t="str">
        <f>Regnskap!A89</f>
        <v>6800 Kontorrekvisita</v>
      </c>
      <c r="D82" s="31">
        <f>INDEX(Regnskap!C:C,MATCH(C82,Regnskap!A:A,0),1)</f>
        <v>0</v>
      </c>
      <c r="E82" s="141"/>
      <c r="F82" s="2"/>
    </row>
    <row r="83" spans="1:6" ht="15.6" x14ac:dyDescent="0.3">
      <c r="A83" s="2"/>
      <c r="B83" s="140"/>
      <c r="C83" s="30" t="str">
        <f>Regnskap!A90</f>
        <v>6810 Data/EDB-kostnad</v>
      </c>
      <c r="D83" s="31">
        <f>INDEX(Regnskap!C:C,MATCH(C83,Regnskap!A:A,0),1)</f>
        <v>0</v>
      </c>
      <c r="E83" s="141"/>
      <c r="F83" s="2"/>
    </row>
    <row r="84" spans="1:6" ht="15.6" x14ac:dyDescent="0.3">
      <c r="A84" s="2"/>
      <c r="B84" s="140"/>
      <c r="C84" s="30" t="str">
        <f>Regnskap!A91</f>
        <v>6811 Programvare, servere- og domene osv</v>
      </c>
      <c r="D84" s="31">
        <f>INDEX(Regnskap!C:C,MATCH(C84,Regnskap!A:A,0),1)</f>
        <v>0</v>
      </c>
      <c r="E84" s="141"/>
      <c r="F84" s="2"/>
    </row>
    <row r="85" spans="1:6" ht="15.6" x14ac:dyDescent="0.3">
      <c r="A85" s="2"/>
      <c r="B85" s="140"/>
      <c r="C85" s="30" t="str">
        <f>Regnskap!A92</f>
        <v>6820 Trykksak</v>
      </c>
      <c r="D85" s="31">
        <f>INDEX(Regnskap!C:C,MATCH(C85,Regnskap!A:A,0),1)</f>
        <v>0</v>
      </c>
      <c r="E85" s="141"/>
      <c r="F85" s="2"/>
    </row>
    <row r="86" spans="1:6" ht="15.6" x14ac:dyDescent="0.3">
      <c r="A86" s="2"/>
      <c r="B86" s="140"/>
      <c r="C86" s="30" t="str">
        <f>Regnskap!A93</f>
        <v>6840 Aviser, tidsskrifter, bøker</v>
      </c>
      <c r="D86" s="31">
        <f>INDEX(Regnskap!C:C,MATCH(C86,Regnskap!A:A,0),1)</f>
        <v>0</v>
      </c>
      <c r="E86" s="141"/>
      <c r="F86" s="2"/>
    </row>
    <row r="87" spans="1:6" ht="15.6" x14ac:dyDescent="0.3">
      <c r="A87" s="2"/>
      <c r="B87" s="140"/>
      <c r="C87" s="30" t="str">
        <f>Regnskap!A94</f>
        <v>6860 Møte, kurs, oppdatering</v>
      </c>
      <c r="D87" s="31">
        <f>INDEX(Regnskap!C:C,MATCH(C87,Regnskap!A:A,0),1)</f>
        <v>0</v>
      </c>
      <c r="E87" s="141"/>
      <c r="F87" s="2"/>
    </row>
    <row r="88" spans="1:6" ht="15.6" x14ac:dyDescent="0.3">
      <c r="A88" s="2"/>
      <c r="B88" s="140"/>
      <c r="C88" s="30" t="str">
        <f>Regnskap!A95</f>
        <v>6900 Telefon</v>
      </c>
      <c r="D88" s="31">
        <f>INDEX(Regnskap!C:C,MATCH(C88,Regnskap!A:A,0),1)</f>
        <v>0</v>
      </c>
      <c r="E88" s="141"/>
      <c r="F88" s="2"/>
    </row>
    <row r="89" spans="1:6" ht="15.6" x14ac:dyDescent="0.3">
      <c r="A89" s="2"/>
      <c r="B89" s="140"/>
      <c r="C89" s="30" t="str">
        <f>Regnskap!A96</f>
        <v>6940 Porto</v>
      </c>
      <c r="D89" s="31">
        <f>INDEX(Regnskap!C:C,MATCH(C89,Regnskap!A:A,0),1)</f>
        <v>0</v>
      </c>
      <c r="E89" s="141"/>
      <c r="F89" s="2"/>
    </row>
    <row r="90" spans="1:6" ht="15.6" x14ac:dyDescent="0.3">
      <c r="A90" s="2"/>
      <c r="B90" s="140"/>
      <c r="C90" s="30" t="str">
        <f>Regnskap!A97</f>
        <v>7100 Bilgodtgjørelse, oppgavepliktig</v>
      </c>
      <c r="D90" s="31">
        <f>INDEX(Regnskap!C:C,MATCH(C90,Regnskap!A:A,0),1)</f>
        <v>0</v>
      </c>
      <c r="E90" s="141"/>
      <c r="F90" s="2"/>
    </row>
    <row r="91" spans="1:6" ht="15.6" x14ac:dyDescent="0.3">
      <c r="A91" s="2"/>
      <c r="B91" s="140"/>
      <c r="C91" s="30" t="str">
        <f>Regnskap!A98</f>
        <v>7101 Passasjertillegg</v>
      </c>
      <c r="D91" s="31">
        <f>INDEX(Regnskap!C:C,MATCH(C91,Regnskap!A:A,0),1)</f>
        <v>0</v>
      </c>
      <c r="E91" s="141"/>
      <c r="F91" s="2"/>
    </row>
    <row r="92" spans="1:6" ht="15.6" x14ac:dyDescent="0.3">
      <c r="A92" s="2"/>
      <c r="B92" s="140"/>
      <c r="C92" s="30" t="str">
        <f>Regnskap!A99</f>
        <v>7110 Passasjergodtgjørelse</v>
      </c>
      <c r="D92" s="31">
        <f>INDEX(Regnskap!C:C,MATCH(C92,Regnskap!A:A,0),1)</f>
        <v>0</v>
      </c>
      <c r="E92" s="141"/>
      <c r="F92" s="2"/>
    </row>
    <row r="93" spans="1:6" ht="15.6" x14ac:dyDescent="0.3">
      <c r="A93" s="2"/>
      <c r="B93" s="140"/>
      <c r="C93" s="30" t="str">
        <f>Regnskap!A100</f>
        <v>7140 Reisekostnad, ikke oppgavepliktig</v>
      </c>
      <c r="D93" s="31">
        <f>INDEX(Regnskap!C:C,MATCH(C93,Regnskap!A:A,0),1)</f>
        <v>0</v>
      </c>
      <c r="E93" s="141"/>
      <c r="F93" s="2"/>
    </row>
    <row r="94" spans="1:6" ht="15.6" x14ac:dyDescent="0.3">
      <c r="A94" s="2"/>
      <c r="B94" s="140"/>
      <c r="C94" s="30" t="str">
        <f>Regnskap!A101</f>
        <v>7150 Diettkostnad, ikke oppgavepliktig</v>
      </c>
      <c r="D94" s="31">
        <f>INDEX(Regnskap!C:C,MATCH(C94,Regnskap!A:A,0),1)</f>
        <v>0</v>
      </c>
      <c r="E94" s="141"/>
      <c r="F94" s="2"/>
    </row>
    <row r="95" spans="1:6" ht="15.6" x14ac:dyDescent="0.3">
      <c r="A95" s="2"/>
      <c r="B95" s="140"/>
      <c r="C95" s="30" t="str">
        <f>Regnskap!A102</f>
        <v>7300 Salgskostnad</v>
      </c>
      <c r="D95" s="31">
        <f>INDEX(Regnskap!C:C,MATCH(C95,Regnskap!A:A,0),1)</f>
        <v>0</v>
      </c>
      <c r="E95" s="141"/>
      <c r="F95" s="2"/>
    </row>
    <row r="96" spans="1:6" ht="15.6" x14ac:dyDescent="0.3">
      <c r="A96" s="2"/>
      <c r="B96" s="140"/>
      <c r="C96" s="30" t="str">
        <f>Regnskap!A103</f>
        <v>7320 Reklamekostnad</v>
      </c>
      <c r="D96" s="31">
        <f>INDEX(Regnskap!C:C,MATCH(C96,Regnskap!A:A,0),1)</f>
        <v>0</v>
      </c>
      <c r="E96" s="141"/>
      <c r="F96" s="2"/>
    </row>
    <row r="97" spans="1:6" ht="15.6" x14ac:dyDescent="0.3">
      <c r="A97" s="2"/>
      <c r="B97" s="140"/>
      <c r="C97" s="30" t="str">
        <f>Regnskap!A104</f>
        <v>7350 Representasjon, fradragsberettiget</v>
      </c>
      <c r="D97" s="31">
        <f>INDEX(Regnskap!C:C,MATCH(C97,Regnskap!A:A,0),1)</f>
        <v>0</v>
      </c>
      <c r="E97" s="141"/>
      <c r="F97" s="2"/>
    </row>
    <row r="98" spans="1:6" ht="15.6" x14ac:dyDescent="0.3">
      <c r="A98" s="2"/>
      <c r="B98" s="140"/>
      <c r="C98" s="30" t="str">
        <f>Regnskap!A105</f>
        <v>7400 Kontigent, fradragsberettiget</v>
      </c>
      <c r="D98" s="31">
        <f>INDEX(Regnskap!C:C,MATCH(C98,Regnskap!A:A,0),1)</f>
        <v>0</v>
      </c>
      <c r="E98" s="141"/>
      <c r="F98" s="2"/>
    </row>
    <row r="99" spans="1:6" ht="15.6" x14ac:dyDescent="0.3">
      <c r="A99" s="2"/>
      <c r="B99" s="140"/>
      <c r="C99" s="30" t="str">
        <f>Regnskap!A106</f>
        <v>7410 Kontingent og lisens</v>
      </c>
      <c r="D99" s="31">
        <f>INDEX(Regnskap!C:C,MATCH(C99,Regnskap!A:A,0),1)</f>
        <v>0</v>
      </c>
      <c r="E99" s="141"/>
      <c r="F99" s="2"/>
    </row>
    <row r="100" spans="1:6" ht="15.6" x14ac:dyDescent="0.3">
      <c r="A100" s="2"/>
      <c r="B100" s="140"/>
      <c r="C100" s="30" t="str">
        <f>Regnskap!A107</f>
        <v>7420 Gaver</v>
      </c>
      <c r="D100" s="31">
        <f>INDEX(Regnskap!C:C,MATCH(C100,Regnskap!A:A,0),1)</f>
        <v>0</v>
      </c>
      <c r="E100" s="141"/>
      <c r="F100" s="2"/>
    </row>
    <row r="101" spans="1:6" ht="15.6" x14ac:dyDescent="0.3">
      <c r="A101" s="2"/>
      <c r="B101" s="140"/>
      <c r="C101" s="30" t="str">
        <f>Regnskap!A108</f>
        <v>7430 Gaver, ikke fradragsberettiget</v>
      </c>
      <c r="D101" s="31">
        <f>INDEX(Regnskap!C:C,MATCH(C101,Regnskap!A:A,0),1)</f>
        <v>0</v>
      </c>
      <c r="E101" s="141"/>
      <c r="F101" s="2"/>
    </row>
    <row r="102" spans="1:6" ht="15.6" x14ac:dyDescent="0.3">
      <c r="A102" s="2"/>
      <c r="B102" s="140"/>
      <c r="C102" s="30" t="str">
        <f>Regnskap!A109</f>
        <v>7500 Forsikringspremie</v>
      </c>
      <c r="D102" s="31">
        <f>INDEX(Regnskap!C:C,MATCH(C102,Regnskap!A:A,0),1)</f>
        <v>0</v>
      </c>
      <c r="E102" s="141"/>
      <c r="F102" s="2"/>
    </row>
    <row r="103" spans="1:6" ht="15.6" x14ac:dyDescent="0.3">
      <c r="A103" s="2"/>
      <c r="B103" s="140"/>
      <c r="C103" s="30" t="str">
        <f>Regnskap!A110</f>
        <v>7510 Medlemsforsikring</v>
      </c>
      <c r="D103" s="31">
        <f>INDEX(Regnskap!C:C,MATCH(C103,Regnskap!A:A,0),1)</f>
        <v>0</v>
      </c>
      <c r="E103" s="141"/>
      <c r="F103" s="2"/>
    </row>
    <row r="104" spans="1:6" ht="15.6" x14ac:dyDescent="0.3">
      <c r="A104" s="2"/>
      <c r="B104" s="140"/>
      <c r="C104" s="30" t="str">
        <f>Regnskap!A111</f>
        <v>7700 Kostnader styremøter, årsmøter osv</v>
      </c>
      <c r="D104" s="31">
        <f>INDEX(Regnskap!C:C,MATCH(C104,Regnskap!A:A,0),1)</f>
        <v>0</v>
      </c>
      <c r="E104" s="141"/>
      <c r="F104" s="2"/>
    </row>
    <row r="105" spans="1:6" ht="15.6" x14ac:dyDescent="0.3">
      <c r="A105" s="2"/>
      <c r="B105" s="140"/>
      <c r="C105" s="30" t="str">
        <f>Regnskap!A112</f>
        <v>7740 Øredifferanse</v>
      </c>
      <c r="D105" s="31">
        <f>INDEX(Regnskap!C:C,MATCH(C105,Regnskap!A:A,0),1)</f>
        <v>0</v>
      </c>
      <c r="E105" s="141"/>
      <c r="F105" s="2"/>
    </row>
    <row r="106" spans="1:6" ht="15.6" x14ac:dyDescent="0.3">
      <c r="A106" s="2"/>
      <c r="B106" s="140"/>
      <c r="C106" s="30" t="str">
        <f>Regnskap!A113</f>
        <v>7750 Eiendoms- og festeavgift</v>
      </c>
      <c r="D106" s="31">
        <f>INDEX(Regnskap!C:C,MATCH(C106,Regnskap!A:A,0),1)</f>
        <v>0</v>
      </c>
      <c r="E106" s="141"/>
      <c r="F106" s="2"/>
    </row>
    <row r="107" spans="1:6" ht="15.6" x14ac:dyDescent="0.3">
      <c r="A107" s="2"/>
      <c r="B107" s="140"/>
      <c r="C107" s="30" t="str">
        <f>Regnskap!A114</f>
        <v>7770 Bank</v>
      </c>
      <c r="D107" s="31">
        <f>INDEX(Regnskap!C:C,MATCH(C107,Regnskap!A:A,0),1)</f>
        <v>0</v>
      </c>
      <c r="E107" s="141"/>
      <c r="F107" s="2"/>
    </row>
    <row r="108" spans="1:6" ht="15.6" x14ac:dyDescent="0.3">
      <c r="A108" s="2"/>
      <c r="B108" s="140"/>
      <c r="C108" s="30" t="str">
        <f>Regnskap!A115</f>
        <v>7790 Annen kostnad, fradragsberettiget</v>
      </c>
      <c r="D108" s="31">
        <f>INDEX(Regnskap!C:C,MATCH(C108,Regnskap!A:A,0),1)</f>
        <v>0</v>
      </c>
      <c r="E108" s="141"/>
      <c r="F108" s="2"/>
    </row>
    <row r="109" spans="1:6" ht="15.6" x14ac:dyDescent="0.3">
      <c r="A109" s="2"/>
      <c r="B109" s="140"/>
      <c r="C109" s="30" t="str">
        <f>Regnskap!A116</f>
        <v>7791 Annen kostnad, ikke fradragsberettiget</v>
      </c>
      <c r="D109" s="31">
        <f>INDEX(Regnskap!C:C,MATCH(C109,Regnskap!A:A,0),1)</f>
        <v>0</v>
      </c>
      <c r="E109" s="141"/>
      <c r="F109" s="2"/>
    </row>
    <row r="110" spans="1:6" ht="15.6" x14ac:dyDescent="0.3">
      <c r="A110" s="2"/>
      <c r="B110" s="140"/>
      <c r="C110" s="30" t="str">
        <f>Regnskap!A117</f>
        <v>7830 Konstatert tap på fordringer</v>
      </c>
      <c r="D110" s="31">
        <f>INDEX(Regnskap!C:C,MATCH(C110,Regnskap!A:A,0),1)</f>
        <v>0</v>
      </c>
      <c r="E110" s="141"/>
      <c r="F110" s="2"/>
    </row>
    <row r="111" spans="1:6" ht="15.6" x14ac:dyDescent="0.3">
      <c r="A111" s="2"/>
      <c r="B111" s="140"/>
      <c r="C111" s="30" t="str">
        <f>Regnskap!A118</f>
        <v>7831 Endring i avsetning tap på fordringer</v>
      </c>
      <c r="D111" s="31">
        <f>INDEX(Regnskap!C:C,MATCH(C111,Regnskap!A:A,0),1)</f>
        <v>0</v>
      </c>
      <c r="E111" s="141"/>
      <c r="F111" s="2"/>
    </row>
    <row r="112" spans="1:6" ht="16.2" thickBot="1" x14ac:dyDescent="0.35">
      <c r="A112" s="2"/>
      <c r="B112" s="142"/>
      <c r="C112" s="157" t="s">
        <v>535</v>
      </c>
      <c r="D112" s="158">
        <f>SUM(D31:D111)</f>
        <v>0</v>
      </c>
      <c r="E112" s="143"/>
      <c r="F112" s="2"/>
    </row>
    <row r="113" spans="1:6" ht="15.6" x14ac:dyDescent="0.3">
      <c r="A113" s="2"/>
      <c r="B113" s="2"/>
      <c r="C113" s="2"/>
      <c r="D113" s="2"/>
      <c r="E113" s="2"/>
      <c r="F113" s="2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C6:D6"/>
    <mergeCell ref="C9:D10"/>
  </mergeCells>
  <dataValidations xWindow="1015" yWindow="238" count="1">
    <dataValidation allowBlank="1" showInputMessage="1" showErrorMessage="1" promptTitle="Endre overskrift / periode" prompt="Dette arket er beskyttet. Skal du endre overskrift/periode klikker du på &quot;Review&quot; (se gjennom), og &quot;Unprotect sheet&quot; (opphev arkbeskyttelse). Husk å beskytte igjen når du er ferdig! Klikk &quot;protect sheet&quot; og &quot;ok&quot;" sqref="B3" xr:uid="{00000000-0002-0000-0200-000000000000}"/>
  </dataValidations>
  <pageMargins left="0.7" right="0.7" top="0.75" bottom="0.75" header="0.3" footer="0.3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32"/>
  <sheetViews>
    <sheetView showGridLines="0" tabSelected="1" topLeftCell="A11" zoomScale="59" zoomScaleNormal="59" workbookViewId="0">
      <selection activeCell="E13" sqref="E13"/>
    </sheetView>
  </sheetViews>
  <sheetFormatPr baseColWidth="10" defaultColWidth="0" defaultRowHeight="14.4" zeroHeight="1" x14ac:dyDescent="0.3"/>
  <cols>
    <col min="1" max="1" width="8.88671875" style="122" customWidth="1"/>
    <col min="2" max="2" width="3.44140625" style="122" customWidth="1"/>
    <col min="3" max="3" width="42.5546875" style="122" customWidth="1"/>
    <col min="4" max="5" width="14.6640625" style="122" customWidth="1"/>
    <col min="6" max="6" width="41.109375" style="122" customWidth="1"/>
    <col min="7" max="7" width="3.33203125" style="122" customWidth="1"/>
    <col min="8" max="8" width="8.88671875" style="122" customWidth="1"/>
    <col min="9" max="16384" width="8.88671875" style="122" hidden="1"/>
  </cols>
  <sheetData>
    <row r="1" spans="1:8" customFormat="1" ht="15.6" x14ac:dyDescent="0.3">
      <c r="A1" s="2"/>
      <c r="B1" s="3"/>
      <c r="C1" s="2"/>
      <c r="D1" s="2"/>
      <c r="E1" s="2"/>
      <c r="F1" s="2"/>
      <c r="G1" s="2"/>
      <c r="H1" s="2"/>
    </row>
    <row r="2" spans="1:8" customFormat="1" ht="15.6" x14ac:dyDescent="0.3">
      <c r="A2" s="2"/>
      <c r="B2" s="3"/>
      <c r="C2" s="2"/>
      <c r="D2" s="2"/>
      <c r="E2" s="2"/>
      <c r="F2" s="2"/>
      <c r="G2" s="2"/>
      <c r="H2" s="2"/>
    </row>
    <row r="3" spans="1:8" customFormat="1" ht="21.6" customHeight="1" x14ac:dyDescent="0.3">
      <c r="A3" s="2"/>
      <c r="B3" s="82" t="s">
        <v>534</v>
      </c>
      <c r="C3" s="83"/>
      <c r="D3" s="83"/>
      <c r="E3" s="83"/>
      <c r="F3" s="83"/>
      <c r="G3" s="84"/>
      <c r="H3" s="2"/>
    </row>
    <row r="4" spans="1:8" customFormat="1" ht="21.6" customHeight="1" x14ac:dyDescent="0.3">
      <c r="A4" s="2"/>
      <c r="B4" s="85"/>
      <c r="C4" s="191" t="s">
        <v>538</v>
      </c>
      <c r="D4" s="192"/>
      <c r="E4" s="192"/>
      <c r="F4" s="192"/>
      <c r="G4" s="86"/>
      <c r="H4" s="2"/>
    </row>
    <row r="5" spans="1:8" customFormat="1" ht="21.6" customHeight="1" x14ac:dyDescent="0.3">
      <c r="A5" s="2"/>
      <c r="B5" s="85"/>
      <c r="C5" s="191"/>
      <c r="D5" s="192"/>
      <c r="E5" s="192"/>
      <c r="F5" s="192"/>
      <c r="G5" s="86"/>
      <c r="H5" s="2"/>
    </row>
    <row r="6" spans="1:8" customFormat="1" ht="21.6" customHeight="1" x14ac:dyDescent="0.3">
      <c r="A6" s="2"/>
      <c r="B6" s="85"/>
      <c r="C6" s="191"/>
      <c r="D6" s="192"/>
      <c r="E6" s="192"/>
      <c r="F6" s="192"/>
      <c r="G6" s="86"/>
      <c r="H6" s="2"/>
    </row>
    <row r="7" spans="1:8" customFormat="1" ht="15.6" customHeight="1" x14ac:dyDescent="0.3">
      <c r="A7" s="2"/>
      <c r="B7" s="85"/>
      <c r="C7" s="191"/>
      <c r="D7" s="192"/>
      <c r="E7" s="192"/>
      <c r="F7" s="192"/>
      <c r="G7" s="86"/>
      <c r="H7" s="2"/>
    </row>
    <row r="8" spans="1:8" customFormat="1" ht="15.6" x14ac:dyDescent="0.3">
      <c r="A8" s="2"/>
      <c r="B8" s="85"/>
      <c r="C8" s="1"/>
      <c r="D8" s="1"/>
      <c r="E8" s="1"/>
      <c r="F8" s="1"/>
      <c r="G8" s="86"/>
      <c r="H8" s="2"/>
    </row>
    <row r="9" spans="1:8" customFormat="1" ht="15.6" customHeight="1" x14ac:dyDescent="0.3">
      <c r="A9" s="2"/>
      <c r="B9" s="85"/>
      <c r="C9" s="87"/>
      <c r="D9" s="88"/>
      <c r="E9" s="88"/>
      <c r="F9" s="89"/>
      <c r="G9" s="86"/>
      <c r="H9" s="2"/>
    </row>
    <row r="10" spans="1:8" customFormat="1" ht="15.6" customHeight="1" x14ac:dyDescent="0.3">
      <c r="A10" s="2"/>
      <c r="B10" s="85"/>
      <c r="C10" s="90"/>
      <c r="D10" s="91"/>
      <c r="E10" s="91"/>
      <c r="F10" s="92"/>
      <c r="G10" s="86"/>
      <c r="H10" s="2"/>
    </row>
    <row r="11" spans="1:8" customFormat="1" ht="15.6" x14ac:dyDescent="0.3">
      <c r="A11" s="2"/>
      <c r="B11" s="85"/>
      <c r="C11" s="93" t="s">
        <v>517</v>
      </c>
      <c r="D11" s="94">
        <f>Oversikt!$C$8</f>
        <v>2023</v>
      </c>
      <c r="E11" s="114">
        <f>D11+1</f>
        <v>2024</v>
      </c>
      <c r="F11" s="94" t="s">
        <v>533</v>
      </c>
      <c r="G11" s="86"/>
      <c r="H11" s="2"/>
    </row>
    <row r="12" spans="1:8" customFormat="1" ht="15.6" x14ac:dyDescent="0.3">
      <c r="A12" s="2"/>
      <c r="B12" s="85"/>
      <c r="C12" s="95" t="str">
        <f>Regnskap!A20</f>
        <v>3110 Salg utstyr</v>
      </c>
      <c r="D12" s="96">
        <f>INDEX(Regnskap!C:C,MATCH(Budsjett!C12,Regnskap!A:A,0),1)</f>
        <v>0</v>
      </c>
      <c r="E12" s="47"/>
      <c r="F12" s="97"/>
      <c r="G12" s="86"/>
      <c r="H12" s="2"/>
    </row>
    <row r="13" spans="1:8" customFormat="1" ht="15.6" x14ac:dyDescent="0.3">
      <c r="A13" s="2"/>
      <c r="B13" s="85"/>
      <c r="C13" s="95" t="str">
        <f>Regnskap!A21</f>
        <v>3120 Sponsorinntekter</v>
      </c>
      <c r="D13" s="96">
        <f>INDEX(Regnskap!C:C,MATCH(Budsjett!C13,Regnskap!A:A,0),1)</f>
        <v>0</v>
      </c>
      <c r="E13" s="49"/>
      <c r="F13" s="98"/>
      <c r="G13" s="86"/>
      <c r="H13" s="2"/>
    </row>
    <row r="14" spans="1:8" customFormat="1" ht="15.6" x14ac:dyDescent="0.3">
      <c r="A14" s="2"/>
      <c r="B14" s="85"/>
      <c r="C14" s="95" t="str">
        <f>Regnskap!A22</f>
        <v>3400 Tilskudd fra Velferdstinget</v>
      </c>
      <c r="D14" s="96">
        <f>INDEX(Regnskap!C:C,MATCH(Budsjett!C14,Regnskap!A:A,0),1)</f>
        <v>0</v>
      </c>
      <c r="E14" s="49"/>
      <c r="F14" s="98"/>
      <c r="G14" s="86"/>
      <c r="H14" s="2"/>
    </row>
    <row r="15" spans="1:8" customFormat="1" ht="15.6" x14ac:dyDescent="0.3">
      <c r="A15" s="2"/>
      <c r="B15" s="85"/>
      <c r="C15" s="95" t="str">
        <f>Regnskap!A23</f>
        <v>3440 Tilskudd fra NIF</v>
      </c>
      <c r="D15" s="96">
        <f>INDEX(Regnskap!C:C,MATCH(Budsjett!C15,Regnskap!A:A,0),1)</f>
        <v>0</v>
      </c>
      <c r="E15" s="49"/>
      <c r="F15" s="98"/>
      <c r="G15" s="86"/>
      <c r="H15" s="2"/>
    </row>
    <row r="16" spans="1:8" customFormat="1" ht="15.6" x14ac:dyDescent="0.3">
      <c r="A16" s="2"/>
      <c r="B16" s="85"/>
      <c r="C16" s="95" t="str">
        <f>Regnskap!A24</f>
        <v>3480 Tildelt Gruppebevilgning</v>
      </c>
      <c r="D16" s="96">
        <f>INDEX(Regnskap!C:C,MATCH(Budsjett!C16,Regnskap!A:A,0),1)</f>
        <v>0</v>
      </c>
      <c r="E16" s="49"/>
      <c r="F16" s="98"/>
      <c r="G16" s="86"/>
      <c r="H16" s="2"/>
    </row>
    <row r="17" spans="1:8" customFormat="1" ht="15.6" x14ac:dyDescent="0.3">
      <c r="A17" s="2"/>
      <c r="B17" s="85"/>
      <c r="C17" s="95" t="str">
        <f>Regnskap!A25</f>
        <v>3490 Andre tilskudd</v>
      </c>
      <c r="D17" s="96">
        <f>INDEX(Regnskap!C:C,MATCH(Budsjett!C17,Regnskap!A:A,0),1)</f>
        <v>0</v>
      </c>
      <c r="E17" s="49"/>
      <c r="F17" s="98"/>
      <c r="G17" s="86"/>
      <c r="H17" s="2"/>
    </row>
    <row r="18" spans="1:8" customFormat="1" ht="15.6" x14ac:dyDescent="0.3">
      <c r="A18" s="2"/>
      <c r="B18" s="85"/>
      <c r="C18" s="95" t="str">
        <f>Regnskap!A26</f>
        <v>3610 Leieinntekter studenter/KSI-hytta</v>
      </c>
      <c r="D18" s="96">
        <f>INDEX(Regnskap!C:C,MATCH(Budsjett!C18,Regnskap!A:A,0),1)</f>
        <v>0</v>
      </c>
      <c r="E18" s="49"/>
      <c r="F18" s="98"/>
      <c r="G18" s="86"/>
      <c r="H18" s="2"/>
    </row>
    <row r="19" spans="1:8" customFormat="1" ht="15.6" x14ac:dyDescent="0.3">
      <c r="A19" s="2"/>
      <c r="B19" s="85"/>
      <c r="C19" s="95" t="str">
        <f>Regnskap!A27</f>
        <v>3630 Leieinntekter gruppeutstyr</v>
      </c>
      <c r="D19" s="96">
        <f>INDEX(Regnskap!C:C,MATCH(Budsjett!C19,Regnskap!A:A,0),1)</f>
        <v>0</v>
      </c>
      <c r="E19" s="49"/>
      <c r="F19" s="98"/>
      <c r="G19" s="86"/>
      <c r="H19" s="2"/>
    </row>
    <row r="20" spans="1:8" customFormat="1" ht="15.6" x14ac:dyDescent="0.3">
      <c r="A20" s="2"/>
      <c r="B20" s="85"/>
      <c r="C20" s="95" t="str">
        <f>Regnskap!A28</f>
        <v>3900 Annen ekstraordinære inntekter</v>
      </c>
      <c r="D20" s="96">
        <f>INDEX(Regnskap!C:C,MATCH(Budsjett!C20,Regnskap!A:A,0),1)</f>
        <v>0</v>
      </c>
      <c r="E20" s="49"/>
      <c r="F20" s="98"/>
      <c r="G20" s="86"/>
      <c r="H20" s="2"/>
    </row>
    <row r="21" spans="1:8" customFormat="1" ht="15.6" x14ac:dyDescent="0.3">
      <c r="A21" s="2"/>
      <c r="B21" s="85"/>
      <c r="C21" s="95" t="str">
        <f>Regnskap!A29</f>
        <v>3910 OSI kontingent</v>
      </c>
      <c r="D21" s="96">
        <f>INDEX(Regnskap!C:C,MATCH(Budsjett!C21,Regnskap!A:A,0),1)</f>
        <v>0</v>
      </c>
      <c r="E21" s="49"/>
      <c r="F21" s="98"/>
      <c r="G21" s="86"/>
      <c r="H21" s="2"/>
    </row>
    <row r="22" spans="1:8" customFormat="1" ht="15.6" x14ac:dyDescent="0.3">
      <c r="A22" s="2"/>
      <c r="B22" s="85"/>
      <c r="C22" s="95" t="str">
        <f>Regnskap!A30</f>
        <v>3920 Medlemskontingent</v>
      </c>
      <c r="D22" s="96">
        <f>INDEX(Regnskap!C:C,MATCH(Budsjett!C22,Regnskap!A:A,0),1)</f>
        <v>0</v>
      </c>
      <c r="E22" s="49"/>
      <c r="F22" s="98"/>
      <c r="G22" s="86"/>
      <c r="H22" s="2"/>
    </row>
    <row r="23" spans="1:8" customFormat="1" ht="15.6" x14ac:dyDescent="0.3">
      <c r="A23" s="2"/>
      <c r="B23" s="85"/>
      <c r="C23" s="95" t="str">
        <f>Regnskap!A31</f>
        <v>3940 Kursavgifter</v>
      </c>
      <c r="D23" s="96">
        <f>INDEX(Regnskap!C:C,MATCH(Budsjett!C23,Regnskap!A:A,0),1)</f>
        <v>0</v>
      </c>
      <c r="E23" s="49"/>
      <c r="F23" s="98"/>
      <c r="G23" s="86"/>
      <c r="H23" s="2"/>
    </row>
    <row r="24" spans="1:8" customFormat="1" ht="15.6" x14ac:dyDescent="0.3">
      <c r="A24" s="2"/>
      <c r="B24" s="85"/>
      <c r="C24" s="95" t="str">
        <f>Regnskap!A32</f>
        <v>3950 Egenandeler</v>
      </c>
      <c r="D24" s="96">
        <f>INDEX(Regnskap!C:C,MATCH(Budsjett!C24,Regnskap!A:A,0),1)</f>
        <v>0</v>
      </c>
      <c r="E24" s="49"/>
      <c r="F24" s="98"/>
      <c r="G24" s="86"/>
      <c r="H24" s="2"/>
    </row>
    <row r="25" spans="1:8" customFormat="1" ht="15.6" x14ac:dyDescent="0.3">
      <c r="A25" s="2"/>
      <c r="B25" s="85"/>
      <c r="C25" s="95" t="str">
        <f>Regnskap!A33</f>
        <v>3960 Stevneinntekter</v>
      </c>
      <c r="D25" s="96">
        <f>INDEX(Regnskap!C:C,MATCH(Budsjett!C25,Regnskap!A:A,0),1)</f>
        <v>0</v>
      </c>
      <c r="E25" s="49"/>
      <c r="F25" s="98"/>
      <c r="G25" s="86"/>
      <c r="H25" s="2"/>
    </row>
    <row r="26" spans="1:8" customFormat="1" ht="15.6" x14ac:dyDescent="0.3">
      <c r="A26" s="2"/>
      <c r="B26" s="85"/>
      <c r="C26" s="95" t="str">
        <f>Regnskap!A34</f>
        <v>3970 Dugnadsinntekter</v>
      </c>
      <c r="D26" s="96">
        <f>INDEX(Regnskap!C:C,MATCH(Budsjett!C26,Regnskap!A:A,0),1)</f>
        <v>0</v>
      </c>
      <c r="E26" s="49"/>
      <c r="F26" s="98"/>
      <c r="G26" s="86"/>
      <c r="H26" s="2"/>
    </row>
    <row r="27" spans="1:8" customFormat="1" ht="15.6" x14ac:dyDescent="0.3">
      <c r="A27" s="2"/>
      <c r="B27" s="85"/>
      <c r="C27" s="95" t="str">
        <f>Regnskap!A35</f>
        <v>3990 Andre inntekter</v>
      </c>
      <c r="D27" s="96">
        <f>INDEX(Regnskap!C:C,MATCH(Budsjett!C27,Regnskap!A:A,0),1)</f>
        <v>0</v>
      </c>
      <c r="E27" s="49"/>
      <c r="F27" s="98"/>
      <c r="G27" s="86"/>
      <c r="H27" s="2"/>
    </row>
    <row r="28" spans="1:8" customFormat="1" ht="15.6" x14ac:dyDescent="0.3">
      <c r="A28" s="2"/>
      <c r="B28" s="85"/>
      <c r="C28" s="95" t="str">
        <f>Regnskap!A36</f>
        <v>3991 Udokumenterte inntekter</v>
      </c>
      <c r="D28" s="96">
        <f>INDEX(Regnskap!C:C,MATCH(Budsjett!C28,Regnskap!A:A,0),1)</f>
        <v>0</v>
      </c>
      <c r="E28" s="49"/>
      <c r="F28" s="98"/>
      <c r="G28" s="86"/>
      <c r="H28" s="2"/>
    </row>
    <row r="29" spans="1:8" customFormat="1" ht="16.2" thickBot="1" x14ac:dyDescent="0.35">
      <c r="A29" s="2"/>
      <c r="B29" s="85"/>
      <c r="C29" s="99" t="s">
        <v>528</v>
      </c>
      <c r="D29" s="100">
        <f>SUM(D12:D28)</f>
        <v>0</v>
      </c>
      <c r="E29" s="115">
        <f>SUM(E12:E28)</f>
        <v>0</v>
      </c>
      <c r="F29" s="101"/>
      <c r="G29" s="86"/>
      <c r="H29" s="2"/>
    </row>
    <row r="30" spans="1:8" customFormat="1" ht="16.2" thickTop="1" x14ac:dyDescent="0.3">
      <c r="A30" s="2"/>
      <c r="B30" s="85"/>
      <c r="C30" s="102"/>
      <c r="D30" s="103"/>
      <c r="E30" s="116"/>
      <c r="F30" s="104"/>
      <c r="G30" s="86"/>
      <c r="H30" s="2"/>
    </row>
    <row r="31" spans="1:8" customFormat="1" ht="15.6" x14ac:dyDescent="0.3">
      <c r="A31" s="2"/>
      <c r="B31" s="85"/>
      <c r="C31" s="93" t="s">
        <v>536</v>
      </c>
      <c r="D31" s="94">
        <f>D11</f>
        <v>2023</v>
      </c>
      <c r="E31" s="114">
        <f>E11</f>
        <v>2024</v>
      </c>
      <c r="F31" s="94" t="s">
        <v>533</v>
      </c>
      <c r="G31" s="86"/>
      <c r="H31" s="2"/>
    </row>
    <row r="32" spans="1:8" customFormat="1" ht="15.6" x14ac:dyDescent="0.3">
      <c r="A32" s="2"/>
      <c r="B32" s="85"/>
      <c r="C32" s="121" t="str">
        <f>Regnskap!A38</f>
        <v>5010 Lønn ansatte</v>
      </c>
      <c r="D32" s="96">
        <f>INDEX(Regnskap!C:C,MATCH(Budsjett!C32,Regnskap!A:A,0),1)</f>
        <v>0</v>
      </c>
      <c r="E32" s="49"/>
      <c r="F32" s="98"/>
      <c r="G32" s="86"/>
      <c r="H32" s="2"/>
    </row>
    <row r="33" spans="1:8" customFormat="1" ht="15.6" x14ac:dyDescent="0.3">
      <c r="A33" s="2"/>
      <c r="B33" s="85"/>
      <c r="C33" s="121" t="str">
        <f>Regnskap!A39</f>
        <v>5011 Div lønn u/FP</v>
      </c>
      <c r="D33" s="96">
        <f>INDEX(Regnskap!C:C,MATCH(Budsjett!C33,Regnskap!A:A,0),1)</f>
        <v>0</v>
      </c>
      <c r="E33" s="49"/>
      <c r="F33" s="98"/>
      <c r="G33" s="86"/>
      <c r="H33" s="2"/>
    </row>
    <row r="34" spans="1:8" customFormat="1" ht="15.6" x14ac:dyDescent="0.3">
      <c r="A34" s="2"/>
      <c r="B34" s="85"/>
      <c r="C34" s="121" t="str">
        <f>Regnskap!A40</f>
        <v>5020 Feriepenger</v>
      </c>
      <c r="D34" s="96">
        <f>INDEX(Regnskap!C:C,MATCH(Budsjett!C34,Regnskap!A:A,0),1)</f>
        <v>0</v>
      </c>
      <c r="E34" s="49"/>
      <c r="F34" s="98"/>
      <c r="G34" s="86"/>
      <c r="H34" s="2"/>
    </row>
    <row r="35" spans="1:8" customFormat="1" ht="15.6" x14ac:dyDescent="0.3">
      <c r="A35" s="2"/>
      <c r="B35" s="85"/>
      <c r="C35" s="121" t="str">
        <f>Regnskap!A41</f>
        <v>5090 Påløpt ikke utbetalt lønn</v>
      </c>
      <c r="D35" s="96">
        <f>INDEX(Regnskap!C:C,MATCH(Budsjett!C35,Regnskap!A:A,0),1)</f>
        <v>0</v>
      </c>
      <c r="E35" s="49"/>
      <c r="F35" s="98"/>
      <c r="G35" s="86"/>
      <c r="H35" s="2"/>
    </row>
    <row r="36" spans="1:8" customFormat="1" ht="15.6" x14ac:dyDescent="0.3">
      <c r="A36" s="2"/>
      <c r="B36" s="85"/>
      <c r="C36" s="121" t="str">
        <f>Regnskap!A42</f>
        <v>5250 Koll.pensjonsforsikring</v>
      </c>
      <c r="D36" s="96">
        <f>INDEX(Regnskap!C:C,MATCH(Budsjett!C36,Regnskap!A:A,0),1)</f>
        <v>0</v>
      </c>
      <c r="E36" s="49"/>
      <c r="F36" s="98"/>
      <c r="G36" s="86"/>
      <c r="H36" s="2"/>
    </row>
    <row r="37" spans="1:8" customFormat="1" ht="15.6" x14ac:dyDescent="0.3">
      <c r="A37" s="2"/>
      <c r="B37" s="85"/>
      <c r="C37" s="121" t="str">
        <f>Regnskap!A43</f>
        <v>5270 EKOM arb taker abonnement</v>
      </c>
      <c r="D37" s="96">
        <f>INDEX(Regnskap!C:C,MATCH(Budsjett!C37,Regnskap!A:A,0),1)</f>
        <v>0</v>
      </c>
      <c r="E37" s="49"/>
      <c r="F37" s="98"/>
      <c r="G37" s="86"/>
      <c r="H37" s="2"/>
    </row>
    <row r="38" spans="1:8" customFormat="1" ht="15.6" x14ac:dyDescent="0.3">
      <c r="A38" s="2"/>
      <c r="B38" s="85"/>
      <c r="C38" s="121" t="str">
        <f>Regnskap!A44</f>
        <v>5290 Motkonto for gruppe 52</v>
      </c>
      <c r="D38" s="96">
        <f>INDEX(Regnskap!C:C,MATCH(Budsjett!C38,Regnskap!A:A,0),1)</f>
        <v>0</v>
      </c>
      <c r="E38" s="49"/>
      <c r="F38" s="98"/>
      <c r="G38" s="86"/>
      <c r="H38" s="2"/>
    </row>
    <row r="39" spans="1:8" customFormat="1" ht="15.6" x14ac:dyDescent="0.3">
      <c r="A39" s="2"/>
      <c r="B39" s="85"/>
      <c r="C39" s="121" t="str">
        <f>Regnskap!A45</f>
        <v>5310 Trekkpl bilgodtgjørelse</v>
      </c>
      <c r="D39" s="96">
        <f>INDEX(Regnskap!C:C,MATCH(Budsjett!C39,Regnskap!A:A,0),1)</f>
        <v>0</v>
      </c>
      <c r="E39" s="49"/>
      <c r="F39" s="98"/>
      <c r="G39" s="86"/>
      <c r="H39" s="2"/>
    </row>
    <row r="40" spans="1:8" customFormat="1" ht="15.6" x14ac:dyDescent="0.3">
      <c r="A40" s="2"/>
      <c r="B40" s="85"/>
      <c r="C40" s="121" t="str">
        <f>Regnskap!A46</f>
        <v>5330 Godtgjørelse til styre- og bedriftforsamlinger</v>
      </c>
      <c r="D40" s="96">
        <f>INDEX(Regnskap!C:C,MATCH(Budsjett!C40,Regnskap!A:A,0),1)</f>
        <v>0</v>
      </c>
      <c r="E40" s="49"/>
      <c r="F40" s="98"/>
      <c r="G40" s="86"/>
      <c r="H40" s="2"/>
    </row>
    <row r="41" spans="1:8" customFormat="1" ht="15.6" x14ac:dyDescent="0.3">
      <c r="A41" s="2"/>
      <c r="B41" s="85"/>
      <c r="C41" s="121" t="str">
        <f>Regnskap!A47</f>
        <v>5350 Godtgjørelse til dommere</v>
      </c>
      <c r="D41" s="96">
        <f>INDEX(Regnskap!C:C,MATCH(Budsjett!C41,Regnskap!A:A,0),1)</f>
        <v>0</v>
      </c>
      <c r="E41" s="49"/>
      <c r="F41" s="98"/>
      <c r="G41" s="86"/>
      <c r="H41" s="2"/>
    </row>
    <row r="42" spans="1:8" customFormat="1" ht="15.6" x14ac:dyDescent="0.3">
      <c r="A42" s="2"/>
      <c r="B42" s="85"/>
      <c r="C42" s="121" t="str">
        <f>Regnskap!A48</f>
        <v>5400 Arbeidsgiveravgift</v>
      </c>
      <c r="D42" s="96">
        <f>INDEX(Regnskap!C:C,MATCH(Budsjett!C42,Regnskap!A:A,0),1)</f>
        <v>0</v>
      </c>
      <c r="E42" s="49"/>
      <c r="F42" s="98"/>
      <c r="G42" s="86"/>
      <c r="H42" s="2"/>
    </row>
    <row r="43" spans="1:8" customFormat="1" ht="15.6" x14ac:dyDescent="0.3">
      <c r="A43" s="2"/>
      <c r="B43" s="85"/>
      <c r="C43" s="121" t="str">
        <f>Regnskap!A49</f>
        <v>5411 Arbeidsgiveravgift på feriepenger</v>
      </c>
      <c r="D43" s="96">
        <f>INDEX(Regnskap!C:C,MATCH(Budsjett!C43,Regnskap!A:A,0),1)</f>
        <v>0</v>
      </c>
      <c r="E43" s="49"/>
      <c r="F43" s="98"/>
      <c r="G43" s="86"/>
      <c r="H43" s="2"/>
    </row>
    <row r="44" spans="1:8" customFormat="1" ht="15.6" x14ac:dyDescent="0.3">
      <c r="A44" s="2"/>
      <c r="B44" s="85"/>
      <c r="C44" s="121" t="str">
        <f>Regnskap!A50</f>
        <v>5510 Overtidsmat etter regning</v>
      </c>
      <c r="D44" s="96">
        <f>INDEX(Regnskap!C:C,MATCH(Budsjett!C44,Regnskap!A:A,0),1)</f>
        <v>0</v>
      </c>
      <c r="E44" s="49"/>
      <c r="F44" s="98"/>
      <c r="G44" s="86"/>
      <c r="H44" s="2"/>
    </row>
    <row r="45" spans="1:8" customFormat="1" ht="15.6" x14ac:dyDescent="0.3">
      <c r="A45" s="2"/>
      <c r="B45" s="85"/>
      <c r="C45" s="121" t="str">
        <f>Regnskap!A51</f>
        <v>5900 Gaver til ansatte</v>
      </c>
      <c r="D45" s="96">
        <f>INDEX(Regnskap!C:C,MATCH(Budsjett!C45,Regnskap!A:A,0),1)</f>
        <v>0</v>
      </c>
      <c r="E45" s="49"/>
      <c r="F45" s="98"/>
      <c r="G45" s="86"/>
      <c r="H45" s="2"/>
    </row>
    <row r="46" spans="1:8" customFormat="1" ht="15.6" x14ac:dyDescent="0.3">
      <c r="A46" s="2"/>
      <c r="B46" s="85"/>
      <c r="C46" s="121" t="str">
        <f>Regnskap!A52</f>
        <v>5910 Kantinekostnad</v>
      </c>
      <c r="D46" s="96">
        <f>INDEX(Regnskap!C:C,MATCH(Budsjett!C46,Regnskap!A:A,0),1)</f>
        <v>0</v>
      </c>
      <c r="E46" s="49"/>
      <c r="F46" s="98"/>
      <c r="G46" s="86"/>
      <c r="H46" s="2"/>
    </row>
    <row r="47" spans="1:8" customFormat="1" ht="15.6" x14ac:dyDescent="0.3">
      <c r="A47" s="2"/>
      <c r="B47" s="85"/>
      <c r="C47" s="121" t="str">
        <f>Regnskap!A53</f>
        <v>5945 OTP</v>
      </c>
      <c r="D47" s="96">
        <f>INDEX(Regnskap!C:C,MATCH(Budsjett!C47,Regnskap!A:A,0),1)</f>
        <v>0</v>
      </c>
      <c r="E47" s="49"/>
      <c r="F47" s="98"/>
      <c r="G47" s="86"/>
      <c r="H47" s="2"/>
    </row>
    <row r="48" spans="1:8" customFormat="1" ht="15.6" x14ac:dyDescent="0.3">
      <c r="A48" s="2"/>
      <c r="B48" s="85"/>
      <c r="C48" s="121" t="str">
        <f>Regnskap!A54</f>
        <v>5990 Annen personalkostnad</v>
      </c>
      <c r="D48" s="96">
        <f>INDEX(Regnskap!C:C,MATCH(Budsjett!C48,Regnskap!A:A,0),1)</f>
        <v>0</v>
      </c>
      <c r="E48" s="49"/>
      <c r="F48" s="98"/>
      <c r="G48" s="86"/>
      <c r="H48" s="2"/>
    </row>
    <row r="49" spans="1:8" customFormat="1" ht="15.6" x14ac:dyDescent="0.3">
      <c r="A49" s="2"/>
      <c r="B49" s="85"/>
      <c r="C49" s="121" t="str">
        <f>Regnskap!A56</f>
        <v>4110 Kjøp utstyr for videresalg</v>
      </c>
      <c r="D49" s="96">
        <f>INDEX(Regnskap!C:C,MATCH(Budsjett!C49,Regnskap!A:A,0),1)</f>
        <v>0</v>
      </c>
      <c r="E49" s="49"/>
      <c r="F49" s="98"/>
      <c r="G49" s="86"/>
      <c r="H49" s="2"/>
    </row>
    <row r="50" spans="1:8" customFormat="1" ht="15.6" x14ac:dyDescent="0.3">
      <c r="A50" s="2"/>
      <c r="B50" s="85"/>
      <c r="C50" s="121" t="str">
        <f>Regnskap!A57</f>
        <v>4120 Idrettsmatr./utstyr til eget bruk</v>
      </c>
      <c r="D50" s="96">
        <f>INDEX(Regnskap!C:C,MATCH(Budsjett!C50,Regnskap!A:A,0),1)</f>
        <v>0</v>
      </c>
      <c r="E50" s="49"/>
      <c r="F50" s="98"/>
      <c r="G50" s="86"/>
      <c r="H50" s="2"/>
    </row>
    <row r="51" spans="1:8" customFormat="1" ht="15.6" x14ac:dyDescent="0.3">
      <c r="A51" s="2"/>
      <c r="B51" s="85"/>
      <c r="C51" s="121" t="str">
        <f>Regnskap!A58</f>
        <v>4150 Kostnader idrettsanlegg</v>
      </c>
      <c r="D51" s="96">
        <f>INDEX(Regnskap!C:C,MATCH(Budsjett!C51,Regnskap!A:A,0),1)</f>
        <v>0</v>
      </c>
      <c r="E51" s="49"/>
      <c r="F51" s="98"/>
      <c r="G51" s="86"/>
      <c r="H51" s="2"/>
    </row>
    <row r="52" spans="1:8" customFormat="1" ht="15.6" x14ac:dyDescent="0.3">
      <c r="A52" s="2"/>
      <c r="B52" s="85"/>
      <c r="C52" s="121" t="str">
        <f>Regnskap!A59</f>
        <v>4200 Kontingent og lisens</v>
      </c>
      <c r="D52" s="96">
        <f>INDEX(Regnskap!C:C,MATCH(Budsjett!C52,Regnskap!A:A,0),1)</f>
        <v>0</v>
      </c>
      <c r="E52" s="49"/>
      <c r="F52" s="98"/>
      <c r="G52" s="86"/>
      <c r="H52" s="2"/>
    </row>
    <row r="53" spans="1:8" customFormat="1" ht="15.6" x14ac:dyDescent="0.3">
      <c r="A53" s="2"/>
      <c r="B53" s="85"/>
      <c r="C53" s="121" t="str">
        <f>Regnskap!A60</f>
        <v>4300 Premier</v>
      </c>
      <c r="D53" s="96">
        <f>INDEX(Regnskap!C:C,MATCH(Budsjett!C53,Regnskap!A:A,0),1)</f>
        <v>0</v>
      </c>
      <c r="E53" s="49"/>
      <c r="F53" s="98"/>
      <c r="G53" s="86"/>
      <c r="H53" s="2"/>
    </row>
    <row r="54" spans="1:8" customFormat="1" ht="15.6" x14ac:dyDescent="0.3">
      <c r="A54" s="2"/>
      <c r="B54" s="85"/>
      <c r="C54" s="121" t="str">
        <f>Regnskap!A61</f>
        <v>4350 Svinn, tap</v>
      </c>
      <c r="D54" s="96">
        <f>INDEX(Regnskap!C:C,MATCH(Budsjett!C54,Regnskap!A:A,0),1)</f>
        <v>0</v>
      </c>
      <c r="E54" s="49"/>
      <c r="F54" s="98"/>
      <c r="G54" s="86"/>
      <c r="H54" s="2"/>
    </row>
    <row r="55" spans="1:8" customFormat="1" ht="15.6" x14ac:dyDescent="0.3">
      <c r="A55" s="2"/>
      <c r="B55" s="85"/>
      <c r="C55" s="121" t="str">
        <f>Regnskap!A62</f>
        <v>4500 Fremmedytelse, innlede instruktører osv</v>
      </c>
      <c r="D55" s="96">
        <f>INDEX(Regnskap!C:C,MATCH(Budsjett!C55,Regnskap!A:A,0),1)</f>
        <v>0</v>
      </c>
      <c r="E55" s="49"/>
      <c r="F55" s="98"/>
      <c r="G55" s="86"/>
      <c r="H55" s="2"/>
    </row>
    <row r="56" spans="1:8" customFormat="1" ht="15.6" x14ac:dyDescent="0.3">
      <c r="A56" s="2"/>
      <c r="B56" s="85"/>
      <c r="C56" s="121" t="str">
        <f>Regnskap!A63</f>
        <v>4510 Utbetalt til medlemmer</v>
      </c>
      <c r="D56" s="96">
        <f>INDEX(Regnskap!C:C,MATCH(Budsjett!C56,Regnskap!A:A,0),1)</f>
        <v>0</v>
      </c>
      <c r="E56" s="49"/>
      <c r="F56" s="98"/>
      <c r="G56" s="86"/>
      <c r="H56" s="2"/>
    </row>
    <row r="57" spans="1:8" customFormat="1" ht="15.6" x14ac:dyDescent="0.3">
      <c r="A57" s="2"/>
      <c r="B57" s="85"/>
      <c r="C57" s="121" t="str">
        <f>Regnskap!A64</f>
        <v>4590 Beholdningsendring</v>
      </c>
      <c r="D57" s="96">
        <f>INDEX(Regnskap!C:C,MATCH(Budsjett!C57,Regnskap!A:A,0),1)</f>
        <v>0</v>
      </c>
      <c r="E57" s="49"/>
      <c r="F57" s="98"/>
      <c r="G57" s="86"/>
      <c r="H57" s="2"/>
    </row>
    <row r="58" spans="1:8" customFormat="1" ht="15.6" x14ac:dyDescent="0.3">
      <c r="A58" s="2"/>
      <c r="B58" s="85"/>
      <c r="C58" s="121" t="str">
        <f>Regnskap!A65</f>
        <v>4700 Leie idrettsanlegg</v>
      </c>
      <c r="D58" s="96">
        <f>INDEX(Regnskap!C:C,MATCH(Budsjett!C58,Regnskap!A:A,0),1)</f>
        <v>0</v>
      </c>
      <c r="E58" s="49"/>
      <c r="F58" s="98"/>
      <c r="G58" s="86"/>
      <c r="H58" s="2"/>
    </row>
    <row r="59" spans="1:8" customFormat="1" ht="15.6" x14ac:dyDescent="0.3">
      <c r="A59" s="2"/>
      <c r="B59" s="85"/>
      <c r="C59" s="121" t="str">
        <f>Regnskap!A66</f>
        <v>4800 Utgifter skisamlinger/idrettsarr.</v>
      </c>
      <c r="D59" s="96">
        <f>INDEX(Regnskap!C:C,MATCH(Budsjett!C59,Regnskap!A:A,0),1)</f>
        <v>0</v>
      </c>
      <c r="E59" s="49"/>
      <c r="F59" s="98"/>
      <c r="G59" s="86"/>
      <c r="H59" s="2"/>
    </row>
    <row r="60" spans="1:8" customFormat="1" ht="15.6" x14ac:dyDescent="0.3">
      <c r="A60" s="2"/>
      <c r="B60" s="85"/>
      <c r="C60" s="121" t="str">
        <f>Regnskap!A67</f>
        <v>4990 Sosiale tilstellinger</v>
      </c>
      <c r="D60" s="96">
        <f>INDEX(Regnskap!C:C,MATCH(Budsjett!C60,Regnskap!A:A,0),1)</f>
        <v>0</v>
      </c>
      <c r="E60" s="49"/>
      <c r="F60" s="98"/>
      <c r="G60" s="86"/>
      <c r="H60" s="2"/>
    </row>
    <row r="61" spans="1:8" customFormat="1" ht="15.6" x14ac:dyDescent="0.3">
      <c r="A61" s="2"/>
      <c r="B61" s="105"/>
      <c r="C61" s="121" t="str">
        <f>Regnskap!A68</f>
        <v>6010 Avskrivninger</v>
      </c>
      <c r="D61" s="96">
        <f>INDEX(Regnskap!C:C,MATCH(Budsjett!C61,Regnskap!A:A,0),1)</f>
        <v>0</v>
      </c>
      <c r="E61" s="49"/>
      <c r="F61" s="98"/>
      <c r="G61" s="106"/>
      <c r="H61" s="2"/>
    </row>
    <row r="62" spans="1:8" customFormat="1" ht="15.6" x14ac:dyDescent="0.3">
      <c r="A62" s="2"/>
      <c r="B62" s="85"/>
      <c r="C62" s="121" t="str">
        <f>Regnskap!A69</f>
        <v>6015 Avskrivninger på maskinger</v>
      </c>
      <c r="D62" s="96">
        <f>INDEX(Regnskap!C:C,MATCH(Budsjett!C62,Regnskap!A:A,0),1)</f>
        <v>0</v>
      </c>
      <c r="E62" s="49"/>
      <c r="F62" s="98"/>
      <c r="G62" s="86"/>
      <c r="H62" s="2"/>
    </row>
    <row r="63" spans="1:8" customFormat="1" ht="15.6" x14ac:dyDescent="0.3">
      <c r="A63" s="2"/>
      <c r="B63" s="85"/>
      <c r="C63" s="121" t="str">
        <f>Regnskap!A70</f>
        <v>6100 Frakt transportkostnad og forsikring ved</v>
      </c>
      <c r="D63" s="96">
        <f>INDEX(Regnskap!C:C,MATCH(Budsjett!C63,Regnskap!A:A,0),1)</f>
        <v>0</v>
      </c>
      <c r="E63" s="49"/>
      <c r="F63" s="98"/>
      <c r="G63" s="86"/>
      <c r="H63" s="2"/>
    </row>
    <row r="64" spans="1:8" customFormat="1" ht="15.6" x14ac:dyDescent="0.3">
      <c r="A64" s="2"/>
      <c r="B64" s="85"/>
      <c r="C64" s="121" t="str">
        <f>Regnskap!A71</f>
        <v>6110 Toll og spedisjonskostnad ved vareforsendelse</v>
      </c>
      <c r="D64" s="96">
        <f>INDEX(Regnskap!C:C,MATCH(Budsjett!C64,Regnskap!A:A,0),1)</f>
        <v>0</v>
      </c>
      <c r="E64" s="49"/>
      <c r="F64" s="98"/>
      <c r="G64" s="86"/>
      <c r="H64" s="2"/>
    </row>
    <row r="65" spans="1:8" customFormat="1" ht="15.6" x14ac:dyDescent="0.3">
      <c r="A65" s="2"/>
      <c r="B65" s="85"/>
      <c r="C65" s="121" t="str">
        <f>Regnskap!A72</f>
        <v>6300 Leie lokale</v>
      </c>
      <c r="D65" s="96">
        <f>INDEX(Regnskap!C:C,MATCH(Budsjett!C65,Regnskap!A:A,0),1)</f>
        <v>0</v>
      </c>
      <c r="E65" s="49"/>
      <c r="F65" s="98"/>
      <c r="G65" s="86"/>
      <c r="H65" s="2"/>
    </row>
    <row r="66" spans="1:8" customFormat="1" ht="15.6" x14ac:dyDescent="0.3">
      <c r="A66" s="2"/>
      <c r="B66" s="85"/>
      <c r="C66" s="121" t="str">
        <f>Regnskap!A73</f>
        <v>6320 Renovasjon, vann, avlop og lignende</v>
      </c>
      <c r="D66" s="96">
        <f>INDEX(Regnskap!C:C,MATCH(Budsjett!C66,Regnskap!A:A,0),1)</f>
        <v>0</v>
      </c>
      <c r="E66" s="49"/>
      <c r="F66" s="98"/>
      <c r="G66" s="86"/>
      <c r="H66" s="2"/>
    </row>
    <row r="67" spans="1:8" customFormat="1" ht="15.6" x14ac:dyDescent="0.3">
      <c r="A67" s="2"/>
      <c r="B67" s="85"/>
      <c r="C67" s="121" t="str">
        <f>Regnskap!A74</f>
        <v>6340 Lys, varme</v>
      </c>
      <c r="D67" s="96">
        <f>INDEX(Regnskap!C:C,MATCH(Budsjett!C67,Regnskap!A:A,0),1)</f>
        <v>0</v>
      </c>
      <c r="E67" s="49"/>
      <c r="F67" s="98"/>
      <c r="G67" s="86"/>
      <c r="H67" s="2"/>
    </row>
    <row r="68" spans="1:8" customFormat="1" ht="15.6" x14ac:dyDescent="0.3">
      <c r="A68" s="2"/>
      <c r="B68" s="85"/>
      <c r="C68" s="121" t="str">
        <f>Regnskap!A75</f>
        <v>6360 Renhold</v>
      </c>
      <c r="D68" s="96">
        <f>INDEX(Regnskap!C:C,MATCH(Budsjett!C68,Regnskap!A:A,0),1)</f>
        <v>0</v>
      </c>
      <c r="E68" s="49"/>
      <c r="F68" s="98"/>
      <c r="G68" s="86"/>
      <c r="H68" s="2"/>
    </row>
    <row r="69" spans="1:8" customFormat="1" ht="15.6" x14ac:dyDescent="0.3">
      <c r="A69" s="2"/>
      <c r="B69" s="85"/>
      <c r="C69" s="121" t="str">
        <f>Regnskap!A76</f>
        <v>6390 Annen kostnad lokaler</v>
      </c>
      <c r="D69" s="96">
        <f>INDEX(Regnskap!C:C,MATCH(Budsjett!C69,Regnskap!A:A,0),1)</f>
        <v>0</v>
      </c>
      <c r="E69" s="49"/>
      <c r="F69" s="98"/>
      <c r="G69" s="86"/>
      <c r="H69" s="2"/>
    </row>
    <row r="70" spans="1:8" customFormat="1" ht="15.6" x14ac:dyDescent="0.3">
      <c r="A70" s="2"/>
      <c r="B70" s="85"/>
      <c r="C70" s="121" t="str">
        <f>Regnskap!A77</f>
        <v>6420 Leie datautstyr</v>
      </c>
      <c r="D70" s="96">
        <f>INDEX(Regnskap!C:C,MATCH(Budsjett!C70,Regnskap!A:A,0),1)</f>
        <v>0</v>
      </c>
      <c r="E70" s="49"/>
      <c r="F70" s="98"/>
      <c r="G70" s="86"/>
      <c r="H70" s="2"/>
    </row>
    <row r="71" spans="1:8" customFormat="1" ht="15.6" x14ac:dyDescent="0.3">
      <c r="A71" s="2"/>
      <c r="B71" s="85"/>
      <c r="C71" s="121" t="str">
        <f>Regnskap!A78</f>
        <v>6440 Leasing / leie bil</v>
      </c>
      <c r="D71" s="96">
        <f>INDEX(Regnskap!C:C,MATCH(Budsjett!C71,Regnskap!A:A,0),1)</f>
        <v>0</v>
      </c>
      <c r="E71" s="49"/>
      <c r="F71" s="98"/>
      <c r="G71" s="86"/>
      <c r="H71" s="2"/>
    </row>
    <row r="72" spans="1:8" customFormat="1" ht="15.6" x14ac:dyDescent="0.3">
      <c r="A72" s="2"/>
      <c r="B72" s="85"/>
      <c r="C72" s="121" t="str">
        <f>Regnskap!A79</f>
        <v>6490 Annen leiekostnad</v>
      </c>
      <c r="D72" s="96">
        <f>INDEX(Regnskap!C:C,MATCH(Budsjett!C72,Regnskap!A:A,0),1)</f>
        <v>0</v>
      </c>
      <c r="E72" s="49"/>
      <c r="F72" s="98"/>
      <c r="G72" s="86"/>
      <c r="H72" s="2"/>
    </row>
    <row r="73" spans="1:8" customFormat="1" ht="15.6" x14ac:dyDescent="0.3">
      <c r="A73" s="2"/>
      <c r="B73" s="85"/>
      <c r="C73" s="121" t="str">
        <f>Regnskap!A80</f>
        <v>6540 Inventar</v>
      </c>
      <c r="D73" s="96">
        <f>INDEX(Regnskap!C:C,MATCH(Budsjett!C73,Regnskap!A:A,0),1)</f>
        <v>0</v>
      </c>
      <c r="E73" s="49"/>
      <c r="F73" s="98"/>
      <c r="G73" s="86"/>
      <c r="H73" s="2"/>
    </row>
    <row r="74" spans="1:8" customFormat="1" ht="15.6" x14ac:dyDescent="0.3">
      <c r="A74" s="2"/>
      <c r="B74" s="85"/>
      <c r="C74" s="121" t="str">
        <f>Regnskap!A81</f>
        <v>6550 Driftsmateriale</v>
      </c>
      <c r="D74" s="96">
        <f>INDEX(Regnskap!C:C,MATCH(Budsjett!C74,Regnskap!A:A,0),1)</f>
        <v>0</v>
      </c>
      <c r="E74" s="49"/>
      <c r="F74" s="98"/>
      <c r="G74" s="86"/>
      <c r="H74" s="2"/>
    </row>
    <row r="75" spans="1:8" customFormat="1" ht="15.6" x14ac:dyDescent="0.3">
      <c r="A75" s="2"/>
      <c r="B75" s="85"/>
      <c r="C75" s="121" t="str">
        <f>Regnskap!A82</f>
        <v>6570 Arbeidsklær og verneutstyr</v>
      </c>
      <c r="D75" s="96">
        <f>INDEX(Regnskap!C:C,MATCH(Budsjett!C75,Regnskap!A:A,0),1)</f>
        <v>0</v>
      </c>
      <c r="E75" s="49"/>
      <c r="F75" s="98"/>
      <c r="G75" s="86"/>
      <c r="H75" s="2"/>
    </row>
    <row r="76" spans="1:8" customFormat="1" ht="15.6" x14ac:dyDescent="0.3">
      <c r="A76" s="2"/>
      <c r="B76" s="85"/>
      <c r="C76" s="121" t="str">
        <f>Regnskap!A83</f>
        <v>66xx Rep/vedl.hold hytter</v>
      </c>
      <c r="D76" s="96">
        <f>INDEX(Regnskap!C:C,MATCH(Budsjett!C76,Regnskap!A:A,0),1)</f>
        <v>0</v>
      </c>
      <c r="E76" s="49"/>
      <c r="F76" s="98"/>
      <c r="G76" s="86"/>
      <c r="H76" s="2"/>
    </row>
    <row r="77" spans="1:8" customFormat="1" ht="15.6" x14ac:dyDescent="0.3">
      <c r="A77" s="2"/>
      <c r="B77" s="85"/>
      <c r="C77" s="121" t="str">
        <f>Regnskap!A84</f>
        <v>6620 Reparasjon og vedlikehold utstyr</v>
      </c>
      <c r="D77" s="96">
        <f>INDEX(Regnskap!C:C,MATCH(Budsjett!C77,Regnskap!A:A,0),1)</f>
        <v>0</v>
      </c>
      <c r="E77" s="49"/>
      <c r="F77" s="98"/>
      <c r="G77" s="86"/>
      <c r="H77" s="2"/>
    </row>
    <row r="78" spans="1:8" customFormat="1" ht="15.6" x14ac:dyDescent="0.3">
      <c r="A78" s="2"/>
      <c r="B78" s="85"/>
      <c r="C78" s="121" t="str">
        <f>Regnskap!A85</f>
        <v>6700 Honorar revisjon</v>
      </c>
      <c r="D78" s="96">
        <f>INDEX(Regnskap!C:C,MATCH(Budsjett!C78,Regnskap!A:A,0),1)</f>
        <v>0</v>
      </c>
      <c r="E78" s="49"/>
      <c r="F78" s="98"/>
      <c r="G78" s="86"/>
      <c r="H78" s="2"/>
    </row>
    <row r="79" spans="1:8" customFormat="1" ht="15.6" x14ac:dyDescent="0.3">
      <c r="A79" s="2"/>
      <c r="B79" s="85"/>
      <c r="C79" s="121" t="str">
        <f>Regnskap!A86</f>
        <v>6712 Honorar regnskap</v>
      </c>
      <c r="D79" s="96">
        <f>INDEX(Regnskap!C:C,MATCH(Budsjett!C79,Regnskap!A:A,0),1)</f>
        <v>0</v>
      </c>
      <c r="E79" s="49"/>
      <c r="F79" s="98"/>
      <c r="G79" s="86"/>
      <c r="H79" s="2"/>
    </row>
    <row r="80" spans="1:8" customFormat="1" ht="15.6" x14ac:dyDescent="0.3">
      <c r="A80" s="2"/>
      <c r="B80" s="85"/>
      <c r="C80" s="121" t="str">
        <f>Regnskap!A87</f>
        <v>6730 Idrettsfaglig bistand</v>
      </c>
      <c r="D80" s="96">
        <f>INDEX(Regnskap!C:C,MATCH(Budsjett!C80,Regnskap!A:A,0),1)</f>
        <v>0</v>
      </c>
      <c r="E80" s="49"/>
      <c r="F80" s="98"/>
      <c r="G80" s="86"/>
      <c r="H80" s="2"/>
    </row>
    <row r="81" spans="1:8" customFormat="1" ht="15.6" x14ac:dyDescent="0.3">
      <c r="A81" s="2"/>
      <c r="B81" s="85"/>
      <c r="C81" s="121" t="str">
        <f>Regnskap!A88</f>
        <v>6790 Annen fremmed tjeneste</v>
      </c>
      <c r="D81" s="96">
        <f>INDEX(Regnskap!C:C,MATCH(Budsjett!C81,Regnskap!A:A,0),1)</f>
        <v>0</v>
      </c>
      <c r="E81" s="49"/>
      <c r="F81" s="98"/>
      <c r="G81" s="86"/>
      <c r="H81" s="2"/>
    </row>
    <row r="82" spans="1:8" customFormat="1" ht="15.6" x14ac:dyDescent="0.3">
      <c r="A82" s="2"/>
      <c r="B82" s="85"/>
      <c r="C82" s="121" t="str">
        <f>Regnskap!A89</f>
        <v>6800 Kontorrekvisita</v>
      </c>
      <c r="D82" s="96">
        <f>INDEX(Regnskap!C:C,MATCH(Budsjett!C82,Regnskap!A:A,0),1)</f>
        <v>0</v>
      </c>
      <c r="E82" s="49"/>
      <c r="F82" s="98"/>
      <c r="G82" s="86"/>
      <c r="H82" s="2"/>
    </row>
    <row r="83" spans="1:8" customFormat="1" ht="15.6" x14ac:dyDescent="0.3">
      <c r="A83" s="2"/>
      <c r="B83" s="85"/>
      <c r="C83" s="121" t="str">
        <f>Regnskap!A90</f>
        <v>6810 Data/EDB-kostnad</v>
      </c>
      <c r="D83" s="96">
        <f>INDEX(Regnskap!C:C,MATCH(Budsjett!C83,Regnskap!A:A,0),1)</f>
        <v>0</v>
      </c>
      <c r="E83" s="49"/>
      <c r="F83" s="98"/>
      <c r="G83" s="86"/>
      <c r="H83" s="2"/>
    </row>
    <row r="84" spans="1:8" customFormat="1" ht="15.6" x14ac:dyDescent="0.3">
      <c r="A84" s="2"/>
      <c r="B84" s="85"/>
      <c r="C84" s="121" t="str">
        <f>Regnskap!A91</f>
        <v>6811 Programvare, servere- og domene osv</v>
      </c>
      <c r="D84" s="96">
        <f>INDEX(Regnskap!C:C,MATCH(Budsjett!C84,Regnskap!A:A,0),1)</f>
        <v>0</v>
      </c>
      <c r="E84" s="49"/>
      <c r="F84" s="98"/>
      <c r="G84" s="86"/>
      <c r="H84" s="2"/>
    </row>
    <row r="85" spans="1:8" customFormat="1" ht="15.6" x14ac:dyDescent="0.3">
      <c r="A85" s="2"/>
      <c r="B85" s="85"/>
      <c r="C85" s="121" t="str">
        <f>Regnskap!A92</f>
        <v>6820 Trykksak</v>
      </c>
      <c r="D85" s="96">
        <f>INDEX(Regnskap!C:C,MATCH(Budsjett!C85,Regnskap!A:A,0),1)</f>
        <v>0</v>
      </c>
      <c r="E85" s="49"/>
      <c r="F85" s="98"/>
      <c r="G85" s="86"/>
      <c r="H85" s="2"/>
    </row>
    <row r="86" spans="1:8" customFormat="1" ht="15.6" x14ac:dyDescent="0.3">
      <c r="A86" s="2"/>
      <c r="B86" s="85"/>
      <c r="C86" s="121" t="str">
        <f>Regnskap!A93</f>
        <v>6840 Aviser, tidsskrifter, bøker</v>
      </c>
      <c r="D86" s="96">
        <f>INDEX(Regnskap!C:C,MATCH(Budsjett!C86,Regnskap!A:A,0),1)</f>
        <v>0</v>
      </c>
      <c r="E86" s="49"/>
      <c r="F86" s="98"/>
      <c r="G86" s="86"/>
      <c r="H86" s="2"/>
    </row>
    <row r="87" spans="1:8" customFormat="1" ht="15.6" x14ac:dyDescent="0.3">
      <c r="A87" s="2"/>
      <c r="B87" s="85"/>
      <c r="C87" s="121" t="str">
        <f>Regnskap!A94</f>
        <v>6860 Møte, kurs, oppdatering</v>
      </c>
      <c r="D87" s="96">
        <f>INDEX(Regnskap!C:C,MATCH(Budsjett!C87,Regnskap!A:A,0),1)</f>
        <v>0</v>
      </c>
      <c r="E87" s="49"/>
      <c r="F87" s="98"/>
      <c r="G87" s="86"/>
      <c r="H87" s="2"/>
    </row>
    <row r="88" spans="1:8" customFormat="1" ht="15.6" x14ac:dyDescent="0.3">
      <c r="A88" s="2"/>
      <c r="B88" s="85"/>
      <c r="C88" s="121" t="str">
        <f>Regnskap!A95</f>
        <v>6900 Telefon</v>
      </c>
      <c r="D88" s="96">
        <f>INDEX(Regnskap!C:C,MATCH(Budsjett!C88,Regnskap!A:A,0),1)</f>
        <v>0</v>
      </c>
      <c r="E88" s="49"/>
      <c r="F88" s="98"/>
      <c r="G88" s="86"/>
      <c r="H88" s="2"/>
    </row>
    <row r="89" spans="1:8" customFormat="1" ht="15.6" x14ac:dyDescent="0.3">
      <c r="A89" s="2"/>
      <c r="B89" s="85"/>
      <c r="C89" s="121" t="str">
        <f>Regnskap!A96</f>
        <v>6940 Porto</v>
      </c>
      <c r="D89" s="96">
        <f>INDEX(Regnskap!C:C,MATCH(Budsjett!C89,Regnskap!A:A,0),1)</f>
        <v>0</v>
      </c>
      <c r="E89" s="49"/>
      <c r="F89" s="98"/>
      <c r="G89" s="86"/>
      <c r="H89" s="2"/>
    </row>
    <row r="90" spans="1:8" customFormat="1" ht="15.6" x14ac:dyDescent="0.3">
      <c r="A90" s="2"/>
      <c r="B90" s="85"/>
      <c r="C90" s="121" t="str">
        <f>Regnskap!A97</f>
        <v>7100 Bilgodtgjørelse, oppgavepliktig</v>
      </c>
      <c r="D90" s="96">
        <f>INDEX(Regnskap!C:C,MATCH(Budsjett!C90,Regnskap!A:A,0),1)</f>
        <v>0</v>
      </c>
      <c r="E90" s="49"/>
      <c r="F90" s="98"/>
      <c r="G90" s="86"/>
      <c r="H90" s="2"/>
    </row>
    <row r="91" spans="1:8" customFormat="1" ht="15.6" x14ac:dyDescent="0.3">
      <c r="A91" s="2"/>
      <c r="B91" s="85"/>
      <c r="C91" s="121" t="str">
        <f>Regnskap!A98</f>
        <v>7101 Passasjertillegg</v>
      </c>
      <c r="D91" s="96">
        <f>INDEX(Regnskap!C:C,MATCH(Budsjett!C91,Regnskap!A:A,0),1)</f>
        <v>0</v>
      </c>
      <c r="E91" s="49"/>
      <c r="F91" s="98"/>
      <c r="G91" s="86"/>
      <c r="H91" s="2"/>
    </row>
    <row r="92" spans="1:8" customFormat="1" ht="15.6" x14ac:dyDescent="0.3">
      <c r="A92" s="2"/>
      <c r="B92" s="85"/>
      <c r="C92" s="121" t="str">
        <f>Regnskap!A99</f>
        <v>7110 Passasjergodtgjørelse</v>
      </c>
      <c r="D92" s="96">
        <f>INDEX(Regnskap!C:C,MATCH(Budsjett!C92,Regnskap!A:A,0),1)</f>
        <v>0</v>
      </c>
      <c r="E92" s="49"/>
      <c r="F92" s="98"/>
      <c r="G92" s="86"/>
      <c r="H92" s="2"/>
    </row>
    <row r="93" spans="1:8" customFormat="1" ht="15.6" x14ac:dyDescent="0.3">
      <c r="A93" s="2"/>
      <c r="B93" s="85"/>
      <c r="C93" s="121" t="str">
        <f>Regnskap!A100</f>
        <v>7140 Reisekostnad, ikke oppgavepliktig</v>
      </c>
      <c r="D93" s="96">
        <f>INDEX(Regnskap!C:C,MATCH(Budsjett!C93,Regnskap!A:A,0),1)</f>
        <v>0</v>
      </c>
      <c r="E93" s="49"/>
      <c r="F93" s="98"/>
      <c r="G93" s="86"/>
      <c r="H93" s="2"/>
    </row>
    <row r="94" spans="1:8" customFormat="1" ht="15.6" x14ac:dyDescent="0.3">
      <c r="A94" s="2"/>
      <c r="B94" s="85"/>
      <c r="C94" s="121" t="str">
        <f>Regnskap!A101</f>
        <v>7150 Diettkostnad, ikke oppgavepliktig</v>
      </c>
      <c r="D94" s="96">
        <f>INDEX(Regnskap!C:C,MATCH(Budsjett!C94,Regnskap!A:A,0),1)</f>
        <v>0</v>
      </c>
      <c r="E94" s="49"/>
      <c r="F94" s="98"/>
      <c r="G94" s="86"/>
      <c r="H94" s="2"/>
    </row>
    <row r="95" spans="1:8" customFormat="1" ht="15.6" x14ac:dyDescent="0.3">
      <c r="A95" s="2"/>
      <c r="B95" s="85"/>
      <c r="C95" s="121" t="str">
        <f>Regnskap!A102</f>
        <v>7300 Salgskostnad</v>
      </c>
      <c r="D95" s="96">
        <f>INDEX(Regnskap!C:C,MATCH(Budsjett!C95,Regnskap!A:A,0),1)</f>
        <v>0</v>
      </c>
      <c r="E95" s="49"/>
      <c r="F95" s="98"/>
      <c r="G95" s="86"/>
      <c r="H95" s="2"/>
    </row>
    <row r="96" spans="1:8" customFormat="1" ht="15.6" x14ac:dyDescent="0.3">
      <c r="A96" s="2"/>
      <c r="B96" s="85"/>
      <c r="C96" s="121" t="str">
        <f>Regnskap!A103</f>
        <v>7320 Reklamekostnad</v>
      </c>
      <c r="D96" s="96">
        <f>INDEX(Regnskap!C:C,MATCH(Budsjett!C96,Regnskap!A:A,0),1)</f>
        <v>0</v>
      </c>
      <c r="E96" s="49"/>
      <c r="F96" s="98"/>
      <c r="G96" s="86"/>
      <c r="H96" s="2"/>
    </row>
    <row r="97" spans="1:8" customFormat="1" ht="15.6" x14ac:dyDescent="0.3">
      <c r="A97" s="2"/>
      <c r="B97" s="85"/>
      <c r="C97" s="121" t="str">
        <f>Regnskap!A104</f>
        <v>7350 Representasjon, fradragsberettiget</v>
      </c>
      <c r="D97" s="96">
        <f>INDEX(Regnskap!C:C,MATCH(Budsjett!C97,Regnskap!A:A,0),1)</f>
        <v>0</v>
      </c>
      <c r="E97" s="49"/>
      <c r="F97" s="98"/>
      <c r="G97" s="86"/>
      <c r="H97" s="2"/>
    </row>
    <row r="98" spans="1:8" customFormat="1" ht="15.6" x14ac:dyDescent="0.3">
      <c r="A98" s="2"/>
      <c r="B98" s="85"/>
      <c r="C98" s="121" t="str">
        <f>Regnskap!A105</f>
        <v>7400 Kontigent, fradragsberettiget</v>
      </c>
      <c r="D98" s="96">
        <f>INDEX(Regnskap!C:C,MATCH(Budsjett!C98,Regnskap!A:A,0),1)</f>
        <v>0</v>
      </c>
      <c r="E98" s="49"/>
      <c r="F98" s="98"/>
      <c r="G98" s="86"/>
      <c r="H98" s="2"/>
    </row>
    <row r="99" spans="1:8" customFormat="1" ht="15.6" x14ac:dyDescent="0.3">
      <c r="A99" s="2"/>
      <c r="B99" s="85"/>
      <c r="C99" s="121" t="str">
        <f>Regnskap!A106</f>
        <v>7410 Kontingent og lisens</v>
      </c>
      <c r="D99" s="96">
        <f>INDEX(Regnskap!C:C,MATCH(Budsjett!C99,Regnskap!A:A,0),1)</f>
        <v>0</v>
      </c>
      <c r="E99" s="49"/>
      <c r="F99" s="98"/>
      <c r="G99" s="86"/>
      <c r="H99" s="2"/>
    </row>
    <row r="100" spans="1:8" customFormat="1" ht="15.6" x14ac:dyDescent="0.3">
      <c r="A100" s="2"/>
      <c r="B100" s="85"/>
      <c r="C100" s="121" t="str">
        <f>Regnskap!A107</f>
        <v>7420 Gaver</v>
      </c>
      <c r="D100" s="96">
        <f>INDEX(Regnskap!C:C,MATCH(Budsjett!C100,Regnskap!A:A,0),1)</f>
        <v>0</v>
      </c>
      <c r="E100" s="49"/>
      <c r="F100" s="98"/>
      <c r="G100" s="86"/>
      <c r="H100" s="2"/>
    </row>
    <row r="101" spans="1:8" customFormat="1" ht="15.6" x14ac:dyDescent="0.3">
      <c r="A101" s="2"/>
      <c r="B101" s="85"/>
      <c r="C101" s="121" t="str">
        <f>Regnskap!A108</f>
        <v>7430 Gaver, ikke fradragsberettiget</v>
      </c>
      <c r="D101" s="96">
        <f>INDEX(Regnskap!C:C,MATCH(Budsjett!C101,Regnskap!A:A,0),1)</f>
        <v>0</v>
      </c>
      <c r="E101" s="49"/>
      <c r="F101" s="98"/>
      <c r="G101" s="86"/>
      <c r="H101" s="2"/>
    </row>
    <row r="102" spans="1:8" customFormat="1" ht="15.6" x14ac:dyDescent="0.3">
      <c r="A102" s="2"/>
      <c r="B102" s="85"/>
      <c r="C102" s="121" t="str">
        <f>Regnskap!A109</f>
        <v>7500 Forsikringspremie</v>
      </c>
      <c r="D102" s="96">
        <f>INDEX(Regnskap!C:C,MATCH(Budsjett!C102,Regnskap!A:A,0),1)</f>
        <v>0</v>
      </c>
      <c r="E102" s="49"/>
      <c r="F102" s="98"/>
      <c r="G102" s="86"/>
      <c r="H102" s="2"/>
    </row>
    <row r="103" spans="1:8" customFormat="1" ht="15.6" x14ac:dyDescent="0.3">
      <c r="A103" s="2"/>
      <c r="B103" s="85"/>
      <c r="C103" s="121" t="str">
        <f>Regnskap!A110</f>
        <v>7510 Medlemsforsikring</v>
      </c>
      <c r="D103" s="96">
        <f>INDEX(Regnskap!C:C,MATCH(Budsjett!C103,Regnskap!A:A,0),1)</f>
        <v>0</v>
      </c>
      <c r="E103" s="49"/>
      <c r="F103" s="98"/>
      <c r="G103" s="86"/>
      <c r="H103" s="2"/>
    </row>
    <row r="104" spans="1:8" customFormat="1" ht="15.6" x14ac:dyDescent="0.3">
      <c r="A104" s="2"/>
      <c r="B104" s="85"/>
      <c r="C104" s="121" t="str">
        <f>Regnskap!A111</f>
        <v>7700 Kostnader styremøter, årsmøter osv</v>
      </c>
      <c r="D104" s="96">
        <f>INDEX(Regnskap!C:C,MATCH(Budsjett!C104,Regnskap!A:A,0),1)</f>
        <v>0</v>
      </c>
      <c r="E104" s="49"/>
      <c r="F104" s="98"/>
      <c r="G104" s="86"/>
      <c r="H104" s="2"/>
    </row>
    <row r="105" spans="1:8" customFormat="1" ht="15.6" x14ac:dyDescent="0.3">
      <c r="A105" s="2"/>
      <c r="B105" s="85"/>
      <c r="C105" s="121" t="str">
        <f>Regnskap!A112</f>
        <v>7740 Øredifferanse</v>
      </c>
      <c r="D105" s="96">
        <f>INDEX(Regnskap!C:C,MATCH(Budsjett!C105,Regnskap!A:A,0),1)</f>
        <v>0</v>
      </c>
      <c r="E105" s="49"/>
      <c r="F105" s="98"/>
      <c r="G105" s="86"/>
      <c r="H105" s="2"/>
    </row>
    <row r="106" spans="1:8" customFormat="1" ht="15.6" x14ac:dyDescent="0.3">
      <c r="A106" s="2"/>
      <c r="B106" s="85"/>
      <c r="C106" s="121" t="str">
        <f>Regnskap!A113</f>
        <v>7750 Eiendoms- og festeavgift</v>
      </c>
      <c r="D106" s="96">
        <f>INDEX(Regnskap!C:C,MATCH(Budsjett!C106,Regnskap!A:A,0),1)</f>
        <v>0</v>
      </c>
      <c r="E106" s="49"/>
      <c r="F106" s="98"/>
      <c r="G106" s="86"/>
      <c r="H106" s="2"/>
    </row>
    <row r="107" spans="1:8" customFormat="1" ht="15.6" x14ac:dyDescent="0.3">
      <c r="A107" s="2"/>
      <c r="B107" s="85"/>
      <c r="C107" s="121" t="str">
        <f>Regnskap!A114</f>
        <v>7770 Bank</v>
      </c>
      <c r="D107" s="96">
        <f>INDEX(Regnskap!C:C,MATCH(Budsjett!C107,Regnskap!A:A,0),1)</f>
        <v>0</v>
      </c>
      <c r="E107" s="49"/>
      <c r="F107" s="98"/>
      <c r="G107" s="86"/>
      <c r="H107" s="2"/>
    </row>
    <row r="108" spans="1:8" customFormat="1" ht="15.6" x14ac:dyDescent="0.3">
      <c r="A108" s="2"/>
      <c r="B108" s="85"/>
      <c r="C108" s="121" t="str">
        <f>Regnskap!A115</f>
        <v>7790 Annen kostnad, fradragsberettiget</v>
      </c>
      <c r="D108" s="96">
        <f>INDEX(Regnskap!C:C,MATCH(Budsjett!C108,Regnskap!A:A,0),1)</f>
        <v>0</v>
      </c>
      <c r="E108" s="49"/>
      <c r="F108" s="98"/>
      <c r="G108" s="86"/>
      <c r="H108" s="2"/>
    </row>
    <row r="109" spans="1:8" customFormat="1" ht="15.6" x14ac:dyDescent="0.3">
      <c r="A109" s="2"/>
      <c r="B109" s="85"/>
      <c r="C109" s="121" t="str">
        <f>Regnskap!A116</f>
        <v>7791 Annen kostnad, ikke fradragsberettiget</v>
      </c>
      <c r="D109" s="96">
        <f>INDEX(Regnskap!C:C,MATCH(Budsjett!C109,Regnskap!A:A,0),1)</f>
        <v>0</v>
      </c>
      <c r="E109" s="49"/>
      <c r="F109" s="98"/>
      <c r="G109" s="86"/>
      <c r="H109" s="2"/>
    </row>
    <row r="110" spans="1:8" customFormat="1" ht="15.6" x14ac:dyDescent="0.3">
      <c r="A110" s="2"/>
      <c r="B110" s="85"/>
      <c r="C110" s="121" t="str">
        <f>Regnskap!A117</f>
        <v>7830 Konstatert tap på fordringer</v>
      </c>
      <c r="D110" s="96">
        <f>INDEX(Regnskap!C:C,MATCH(Budsjett!C110,Regnskap!A:A,0),1)</f>
        <v>0</v>
      </c>
      <c r="E110" s="49"/>
      <c r="F110" s="98"/>
      <c r="G110" s="86"/>
      <c r="H110" s="2"/>
    </row>
    <row r="111" spans="1:8" customFormat="1" ht="15.6" x14ac:dyDescent="0.3">
      <c r="A111" s="2"/>
      <c r="B111" s="85"/>
      <c r="C111" s="121" t="str">
        <f>Regnskap!A118</f>
        <v>7831 Endring i avsetning tap på fordringer</v>
      </c>
      <c r="D111" s="96">
        <f>INDEX(Regnskap!C:C,MATCH(Budsjett!C111,Regnskap!A:A,0),1)</f>
        <v>0</v>
      </c>
      <c r="E111" s="49"/>
      <c r="F111" s="98"/>
      <c r="G111" s="86"/>
      <c r="H111" s="2"/>
    </row>
    <row r="112" spans="1:8" customFormat="1" ht="15.6" x14ac:dyDescent="0.3">
      <c r="A112" s="2"/>
      <c r="B112" s="85"/>
      <c r="C112" s="107" t="s">
        <v>531</v>
      </c>
      <c r="D112" s="108">
        <f>SUM(D32:D111)</f>
        <v>0</v>
      </c>
      <c r="E112" s="49"/>
      <c r="F112" s="98"/>
      <c r="G112" s="86"/>
      <c r="H112" s="2"/>
    </row>
    <row r="113" spans="1:8" customFormat="1" ht="15.6" x14ac:dyDescent="0.3">
      <c r="A113" s="2"/>
      <c r="B113" s="85"/>
      <c r="C113" s="109"/>
      <c r="D113" s="110"/>
      <c r="E113" s="117"/>
      <c r="F113" s="110"/>
      <c r="G113" s="86"/>
      <c r="H113" s="2"/>
    </row>
    <row r="114" spans="1:8" customFormat="1" ht="15.6" customHeight="1" x14ac:dyDescent="0.3">
      <c r="A114" s="2"/>
      <c r="B114" s="85"/>
      <c r="C114" s="193" t="s">
        <v>532</v>
      </c>
      <c r="D114" s="194">
        <f>D29-D112</f>
        <v>0</v>
      </c>
      <c r="E114" s="194">
        <f>E29-E112</f>
        <v>0</v>
      </c>
      <c r="F114" s="193"/>
      <c r="G114" s="86"/>
      <c r="H114" s="2"/>
    </row>
    <row r="115" spans="1:8" customFormat="1" ht="15.6" customHeight="1" x14ac:dyDescent="0.3">
      <c r="A115" s="2"/>
      <c r="B115" s="85"/>
      <c r="C115" s="193"/>
      <c r="D115" s="193"/>
      <c r="E115" s="193"/>
      <c r="F115" s="193"/>
      <c r="G115" s="86"/>
      <c r="H115" s="2"/>
    </row>
    <row r="116" spans="1:8" customFormat="1" ht="15.6" x14ac:dyDescent="0.3">
      <c r="A116" s="2"/>
      <c r="B116" s="85"/>
      <c r="C116" s="1"/>
      <c r="D116" s="1"/>
      <c r="E116" s="118"/>
      <c r="F116" s="1"/>
      <c r="G116" s="86"/>
      <c r="H116" s="2"/>
    </row>
    <row r="117" spans="1:8" customFormat="1" ht="15.6" x14ac:dyDescent="0.3">
      <c r="A117" s="2"/>
      <c r="B117" s="111"/>
      <c r="C117" s="112"/>
      <c r="D117" s="112"/>
      <c r="E117" s="119"/>
      <c r="F117" s="112"/>
      <c r="G117" s="113"/>
      <c r="H117" s="2"/>
    </row>
    <row r="118" spans="1:8" customFormat="1" ht="15.6" x14ac:dyDescent="0.3">
      <c r="A118" s="2"/>
      <c r="B118" s="2"/>
      <c r="C118" s="2"/>
      <c r="D118" s="2"/>
      <c r="E118" s="120"/>
      <c r="F118" s="2"/>
      <c r="G118" s="2"/>
      <c r="H118" s="2"/>
    </row>
    <row r="119" spans="1:8" customFormat="1" ht="15.6" hidden="1" x14ac:dyDescent="0.3">
      <c r="A119" s="2"/>
      <c r="B119" s="2"/>
      <c r="C119" s="2"/>
      <c r="D119" s="2"/>
      <c r="E119" s="120"/>
      <c r="F119" s="2"/>
      <c r="G119" s="2"/>
      <c r="H119" s="2"/>
    </row>
    <row r="120" spans="1:8" ht="15.6" hidden="1" x14ac:dyDescent="0.3">
      <c r="A120" s="2"/>
      <c r="B120" s="2"/>
      <c r="C120" s="2"/>
      <c r="D120" s="2"/>
      <c r="E120" s="2"/>
      <c r="F120" s="2"/>
      <c r="G120" s="2"/>
      <c r="H120" s="2"/>
    </row>
    <row r="121" spans="1:8" ht="15.6" hidden="1" x14ac:dyDescent="0.3">
      <c r="A121" s="2"/>
      <c r="B121" s="2"/>
      <c r="C121" s="2"/>
      <c r="D121" s="2"/>
      <c r="E121" s="2"/>
      <c r="F121" s="2"/>
      <c r="G121" s="2"/>
      <c r="H121" s="2"/>
    </row>
    <row r="122" spans="1:8" ht="15.6" hidden="1" x14ac:dyDescent="0.3">
      <c r="A122" s="2"/>
      <c r="B122" s="2"/>
      <c r="C122" s="2"/>
      <c r="D122" s="2"/>
      <c r="E122" s="2"/>
      <c r="F122" s="2"/>
      <c r="G122" s="2"/>
      <c r="H122" s="2"/>
    </row>
    <row r="123" spans="1:8" ht="15.6" hidden="1" x14ac:dyDescent="0.3">
      <c r="A123" s="2"/>
      <c r="B123" s="2"/>
      <c r="C123" s="2"/>
      <c r="D123" s="2"/>
      <c r="E123" s="2"/>
      <c r="F123" s="2"/>
      <c r="G123" s="2"/>
      <c r="H123" s="2"/>
    </row>
    <row r="124" spans="1:8" ht="15.6" hidden="1" x14ac:dyDescent="0.3">
      <c r="A124" s="2"/>
      <c r="B124" s="2"/>
      <c r="C124" s="2"/>
      <c r="D124" s="2"/>
      <c r="E124" s="2"/>
      <c r="F124" s="2"/>
      <c r="G124" s="2"/>
      <c r="H124" s="2"/>
    </row>
    <row r="125" spans="1:8" ht="15.6" hidden="1" x14ac:dyDescent="0.3">
      <c r="A125" s="2"/>
      <c r="B125" s="2"/>
      <c r="C125" s="2"/>
      <c r="D125" s="2"/>
      <c r="E125" s="2"/>
      <c r="F125" s="2"/>
      <c r="G125" s="2"/>
      <c r="H125" s="2"/>
    </row>
    <row r="126" spans="1:8" ht="15.6" hidden="1" x14ac:dyDescent="0.3">
      <c r="A126" s="2"/>
      <c r="B126" s="2"/>
      <c r="C126" s="2"/>
      <c r="D126" s="2"/>
      <c r="E126" s="2"/>
      <c r="F126" s="2"/>
      <c r="G126" s="2"/>
      <c r="H126" s="2"/>
    </row>
    <row r="127" spans="1:8" ht="15.6" hidden="1" x14ac:dyDescent="0.3">
      <c r="A127" s="2"/>
      <c r="B127" s="2"/>
      <c r="C127" s="2"/>
      <c r="D127" s="2"/>
      <c r="E127" s="2"/>
      <c r="F127" s="2"/>
      <c r="G127" s="2"/>
      <c r="H127" s="2"/>
    </row>
    <row r="128" spans="1:8" ht="15.6" hidden="1" x14ac:dyDescent="0.3">
      <c r="A128" s="2"/>
      <c r="B128" s="2"/>
      <c r="C128" s="2"/>
      <c r="D128" s="2"/>
      <c r="E128" s="2"/>
      <c r="F128" s="2"/>
      <c r="G128" s="2"/>
      <c r="H128" s="2"/>
    </row>
    <row r="129" spans="1:8" ht="15.6" hidden="1" x14ac:dyDescent="0.3">
      <c r="A129" s="2"/>
      <c r="B129" s="2"/>
      <c r="C129" s="2"/>
      <c r="D129" s="2"/>
      <c r="E129" s="2"/>
      <c r="F129" s="2"/>
      <c r="G129" s="2"/>
      <c r="H129" s="2"/>
    </row>
    <row r="130" spans="1:8" ht="15.6" hidden="1" x14ac:dyDescent="0.3">
      <c r="A130" s="2"/>
      <c r="B130" s="2"/>
      <c r="C130" s="2"/>
      <c r="D130" s="2"/>
      <c r="E130" s="2"/>
      <c r="F130" s="2"/>
      <c r="G130" s="2"/>
      <c r="H130" s="2"/>
    </row>
    <row r="131" spans="1:8" ht="15.6" hidden="1" x14ac:dyDescent="0.3">
      <c r="A131" s="2"/>
      <c r="B131" s="2"/>
      <c r="C131" s="2"/>
      <c r="D131" s="2"/>
      <c r="E131" s="2"/>
      <c r="F131" s="2"/>
      <c r="G131" s="2"/>
      <c r="H131" s="2"/>
    </row>
    <row r="132" spans="1:8" ht="15.6" hidden="1" x14ac:dyDescent="0.3">
      <c r="A132" s="2"/>
      <c r="B132" s="2"/>
      <c r="C132" s="2"/>
      <c r="D132" s="2"/>
      <c r="E132" s="2"/>
      <c r="F132" s="2"/>
      <c r="G132" s="2"/>
      <c r="H132" s="2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E12:F28 E32:F112" name="Budsjett og kommentar"/>
    <protectedRange sqref="E31" name="Budsjett og kommentar_1"/>
    <protectedRange sqref="E11" name="Budsjett og kommentar_3"/>
  </protectedRanges>
  <mergeCells count="5">
    <mergeCell ref="C4:F7"/>
    <mergeCell ref="C114:C115"/>
    <mergeCell ref="D114:D115"/>
    <mergeCell ref="E114:E115"/>
    <mergeCell ref="F114:F115"/>
  </mergeCells>
  <dataValidations xWindow="865" yWindow="286" count="8">
    <dataValidation allowBlank="1" showInputMessage="1" showErrorMessage="1" promptTitle="Kommentar" prompt="Kommenter kort om poster som avviker mye fra året før. Eksempler kan være: Lengre åpningstider, større satsing, flere arrangementer, mindre/mer investeringer etc. Hold det kort her, og utfyll mer i et vedlegg." sqref="F11:F29 F31:F56" xr:uid="{00000000-0002-0000-0300-000000000000}"/>
    <dataValidation allowBlank="1" showInputMessage="1" showErrorMessage="1" promptTitle="Ikke skriv her!" prompt="Disse tallene oppdateres automatisk fra regnskapet." sqref="D114:E115" xr:uid="{00000000-0002-0000-0300-000001000000}"/>
    <dataValidation allowBlank="1" showInputMessage="1" showErrorMessage="1" promptTitle="Budsjettet" prompt="Skriv inn forventninger / mål for det kommende året!" sqref="E31 E11" xr:uid="{00000000-0002-0000-0300-000002000000}"/>
    <dataValidation allowBlank="1" showInputMessage="1" showErrorMessage="1" promptTitle="Endre overskrift / periode" prompt="Overskrifter og periode er beskyttet, slik at det i utgangspunktet ikke kan endres. Skal du endre klikker du på &quot;Review&quot; (se gjennom), og &quot;Unprotect sheet&quot; (opphev arkbeskyttelse). Husk å beskytte igjen når du er ferdig! Klikk &quot;protect sheet&quot; og &quot;ok&quot;" sqref="B3" xr:uid="{00000000-0002-0000-0300-000003000000}"/>
    <dataValidation type="decimal" allowBlank="1" showInputMessage="1" showErrorMessage="1" errorTitle="Kun tall" error="Tast inn et beløp. PS: Formler kan benyttes." sqref="E12:E28 E32:E112" xr:uid="{00000000-0002-0000-0300-000004000000}">
      <formula1>-100000000</formula1>
      <formula2>100000000</formula2>
    </dataValidation>
    <dataValidation allowBlank="1" showInputMessage="1" showErrorMessage="1" promptTitle="Ikke skriv her!" prompt="Disse tallene oppdateres automatisk fra regnskapet. " sqref="D11 D112" xr:uid="{00000000-0002-0000-0300-000005000000}"/>
    <dataValidation allowBlank="1" showInputMessage="1" showErrorMessage="1" promptTitle="Ikke skriv her!" prompt="Disse tallene oppdateres automatisk fra regnskapet. På slutten av året representerer disse tallene resultatet for 2016." sqref="D12 D14:D111" xr:uid="{00000000-0002-0000-0300-000006000000}"/>
    <dataValidation allowBlank="1" showInputMessage="1" showErrorMessage="1" promptTitle="Ikke skriv her!" prompt="Disse tallene oppdateres automatisk fra regnskapet. _x000a_" sqref="D13" xr:uid="{00000000-0002-0000-0300-000007000000}"/>
  </dataValidations>
  <pageMargins left="0.7" right="0.7" top="0.75" bottom="0.75" header="0.3" footer="0.3"/>
  <pageSetup paperSize="9" scale="40" orientation="portrait" r:id="rId1"/>
  <colBreaks count="1" manualBreakCount="1">
    <brk id="7" min="2" max="6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867924DF19364488B4A4633EDA6A38" ma:contentTypeVersion="18" ma:contentTypeDescription="Create a new document." ma:contentTypeScope="" ma:versionID="758c8c4e38d319449c23b5f53f1256ed">
  <xsd:schema xmlns:xsd="http://www.w3.org/2001/XMLSchema" xmlns:xs="http://www.w3.org/2001/XMLSchema" xmlns:p="http://schemas.microsoft.com/office/2006/metadata/properties" xmlns:ns2="1e851935-051c-46bd-83d5-a3eeb13d64b7" xmlns:ns3="11a53c2b-0a67-46c8-8599-db50b8bc4dd2" targetNamespace="http://schemas.microsoft.com/office/2006/metadata/properties" ma:root="true" ma:fieldsID="e371a46166f50a97bfe9eb3d15e96010" ns2:_="" ns3:_="">
    <xsd:import namespace="1e851935-051c-46bd-83d5-a3eeb13d64b7"/>
    <xsd:import namespace="11a53c2b-0a67-46c8-8599-db50b8bc4d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51935-051c-46bd-83d5-a3eeb13d64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fae82e0-3d24-405e-bfc4-7a0718f12b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53c2b-0a67-46c8-8599-db50b8bc4d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ab0edf0-01e8-4f98-8264-35ffcd4892dd}" ma:internalName="TaxCatchAll" ma:showField="CatchAllData" ma:web="11a53c2b-0a67-46c8-8599-db50b8bc4d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a53c2b-0a67-46c8-8599-db50b8bc4dd2"/>
    <lcf76f155ced4ddcb4097134ff3c332f xmlns="1e851935-051c-46bd-83d5-a3eeb13d64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C728F6-576E-402B-832E-A84DF6816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51935-051c-46bd-83d5-a3eeb13d64b7"/>
    <ds:schemaRef ds:uri="11a53c2b-0a67-46c8-8599-db50b8bc4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768D6-46D2-42B1-B863-33C42C6E8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DDFF9B-626D-43A4-B41E-44CCCE8377E2}">
  <ds:schemaRefs>
    <ds:schemaRef ds:uri="http://purl.org/dc/dcmitype/"/>
    <ds:schemaRef ds:uri="http://www.w3.org/XML/1998/namespace"/>
    <ds:schemaRef ds:uri="11a53c2b-0a67-46c8-8599-db50b8bc4dd2"/>
    <ds:schemaRef ds:uri="http://schemas.microsoft.com/office/2006/documentManagement/types"/>
    <ds:schemaRef ds:uri="http://purl.org/dc/terms/"/>
    <ds:schemaRef ds:uri="http://purl.org/dc/elements/1.1/"/>
    <ds:schemaRef ds:uri="1e851935-051c-46bd-83d5-a3eeb13d64b7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Oversikt</vt:lpstr>
      <vt:lpstr>Regnskap</vt:lpstr>
      <vt:lpstr>Resultatrapport</vt:lpstr>
      <vt:lpstr>Budsjett</vt:lpstr>
      <vt:lpstr>Budsjett!Utskriftsområde</vt:lpstr>
      <vt:lpstr>Oversikt!Utskriftsområde</vt:lpstr>
      <vt:lpstr>Resultatrapport!Utskriftsområde</vt:lpstr>
    </vt:vector>
  </TitlesOfParts>
  <Company>KPMG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Freire, Henrik Alver</dc:creator>
  <cp:lastModifiedBy>Mike Fürstenberg</cp:lastModifiedBy>
  <cp:lastPrinted>2019-01-20T20:50:05Z</cp:lastPrinted>
  <dcterms:created xsi:type="dcterms:W3CDTF">2016-04-28T14:36:15Z</dcterms:created>
  <dcterms:modified xsi:type="dcterms:W3CDTF">2023-01-06T09:20:56Z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0x01010026867924DF19364488B4A4633EDA6A38</vt:lpwstr>
  </property>
</Properties>
</file>