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sioedu.sharepoint.com/sites/AnsatteiSOForeninger/Shared Documents/Kurs/Økonomi for små foreninger/Økonomikurs 2023/"/>
    </mc:Choice>
  </mc:AlternateContent>
  <xr:revisionPtr revIDLastSave="0" documentId="8_{0BFAA968-B88C-4A2C-93EB-73B46A36F0D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Oversikt" sheetId="1" r:id="rId1"/>
    <sheet name="Regnskap" sheetId="2" r:id="rId2"/>
    <sheet name="Resultatrapport" sheetId="3" r:id="rId3"/>
    <sheet name="Budsjett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  <c r="C8" i="1"/>
  <c r="C9" i="3"/>
  <c r="C31" i="3"/>
  <c r="C30" i="3"/>
  <c r="C32" i="4"/>
  <c r="D32" i="4" s="1"/>
  <c r="B45" i="2"/>
  <c r="C34" i="2"/>
  <c r="SJ45" i="2" l="1"/>
  <c r="SI45" i="2"/>
  <c r="SH45" i="2"/>
  <c r="SG45" i="2"/>
  <c r="SF45" i="2"/>
  <c r="SE45" i="2"/>
  <c r="SD45" i="2"/>
  <c r="SC45" i="2"/>
  <c r="SB45" i="2"/>
  <c r="SA45" i="2"/>
  <c r="RZ45" i="2"/>
  <c r="RY45" i="2"/>
  <c r="RX45" i="2"/>
  <c r="RW45" i="2"/>
  <c r="RV45" i="2"/>
  <c r="RU45" i="2"/>
  <c r="RT45" i="2"/>
  <c r="RS45" i="2"/>
  <c r="RR45" i="2"/>
  <c r="RQ45" i="2"/>
  <c r="RP45" i="2"/>
  <c r="RO45" i="2"/>
  <c r="RN45" i="2"/>
  <c r="RM45" i="2"/>
  <c r="RL45" i="2"/>
  <c r="RK45" i="2"/>
  <c r="RJ45" i="2"/>
  <c r="RI45" i="2"/>
  <c r="RH45" i="2"/>
  <c r="RG45" i="2"/>
  <c r="RF45" i="2"/>
  <c r="RE45" i="2"/>
  <c r="RD45" i="2"/>
  <c r="RC45" i="2"/>
  <c r="RB45" i="2"/>
  <c r="RA45" i="2"/>
  <c r="QZ45" i="2"/>
  <c r="QY45" i="2"/>
  <c r="QX45" i="2"/>
  <c r="QW45" i="2"/>
  <c r="QV45" i="2"/>
  <c r="QU45" i="2"/>
  <c r="QT45" i="2"/>
  <c r="QS45" i="2"/>
  <c r="QR45" i="2"/>
  <c r="QQ45" i="2"/>
  <c r="QP45" i="2"/>
  <c r="QO45" i="2"/>
  <c r="QN45" i="2"/>
  <c r="QM45" i="2"/>
  <c r="QL45" i="2"/>
  <c r="QK45" i="2"/>
  <c r="QJ45" i="2"/>
  <c r="QI45" i="2"/>
  <c r="QH45" i="2"/>
  <c r="QG45" i="2"/>
  <c r="QF45" i="2"/>
  <c r="QE45" i="2"/>
  <c r="QD45" i="2"/>
  <c r="QC45" i="2"/>
  <c r="QB45" i="2"/>
  <c r="QA45" i="2"/>
  <c r="PZ45" i="2"/>
  <c r="PY45" i="2"/>
  <c r="PX45" i="2"/>
  <c r="PW45" i="2"/>
  <c r="PV45" i="2"/>
  <c r="PU45" i="2"/>
  <c r="PT45" i="2"/>
  <c r="PS45" i="2"/>
  <c r="PR45" i="2"/>
  <c r="PQ45" i="2"/>
  <c r="PP45" i="2"/>
  <c r="PO45" i="2"/>
  <c r="PN45" i="2"/>
  <c r="PM45" i="2"/>
  <c r="PL45" i="2"/>
  <c r="PK45" i="2"/>
  <c r="PJ45" i="2"/>
  <c r="PI45" i="2"/>
  <c r="PH45" i="2"/>
  <c r="PG45" i="2"/>
  <c r="PF45" i="2"/>
  <c r="PE45" i="2"/>
  <c r="PD45" i="2"/>
  <c r="PC45" i="2"/>
  <c r="PB45" i="2"/>
  <c r="PA45" i="2"/>
  <c r="OZ45" i="2"/>
  <c r="OY45" i="2"/>
  <c r="OX45" i="2"/>
  <c r="OW45" i="2"/>
  <c r="OV45" i="2"/>
  <c r="OU45" i="2"/>
  <c r="OT45" i="2"/>
  <c r="OS45" i="2"/>
  <c r="OR45" i="2"/>
  <c r="OQ45" i="2"/>
  <c r="OP45" i="2"/>
  <c r="OO45" i="2"/>
  <c r="ON45" i="2"/>
  <c r="OM45" i="2"/>
  <c r="OL45" i="2"/>
  <c r="OK45" i="2"/>
  <c r="OJ45" i="2"/>
  <c r="OI45" i="2"/>
  <c r="OH45" i="2"/>
  <c r="OG45" i="2"/>
  <c r="OF45" i="2"/>
  <c r="OE45" i="2"/>
  <c r="OD45" i="2"/>
  <c r="OC45" i="2"/>
  <c r="OB45" i="2"/>
  <c r="OA45" i="2"/>
  <c r="NZ45" i="2"/>
  <c r="NY45" i="2"/>
  <c r="NX45" i="2"/>
  <c r="NW45" i="2"/>
  <c r="NV45" i="2"/>
  <c r="NU45" i="2"/>
  <c r="NT45" i="2"/>
  <c r="NS45" i="2"/>
  <c r="NR45" i="2"/>
  <c r="NQ45" i="2"/>
  <c r="NP45" i="2"/>
  <c r="NO45" i="2"/>
  <c r="NN45" i="2"/>
  <c r="NM45" i="2"/>
  <c r="NL45" i="2"/>
  <c r="NK45" i="2"/>
  <c r="NJ45" i="2"/>
  <c r="NI45" i="2"/>
  <c r="NH45" i="2"/>
  <c r="NG45" i="2"/>
  <c r="NF45" i="2"/>
  <c r="NE45" i="2"/>
  <c r="ND45" i="2"/>
  <c r="NC45" i="2"/>
  <c r="NB45" i="2"/>
  <c r="NA45" i="2"/>
  <c r="MZ45" i="2"/>
  <c r="MY45" i="2"/>
  <c r="MX45" i="2"/>
  <c r="MW45" i="2"/>
  <c r="MV45" i="2"/>
  <c r="MU45" i="2"/>
  <c r="MT45" i="2"/>
  <c r="MS45" i="2"/>
  <c r="MR45" i="2"/>
  <c r="MQ45" i="2"/>
  <c r="MP45" i="2"/>
  <c r="MO45" i="2"/>
  <c r="MN45" i="2"/>
  <c r="MM45" i="2"/>
  <c r="ML45" i="2"/>
  <c r="MK45" i="2"/>
  <c r="MJ45" i="2"/>
  <c r="MI45" i="2"/>
  <c r="MH45" i="2"/>
  <c r="MG45" i="2"/>
  <c r="MF45" i="2"/>
  <c r="ME45" i="2"/>
  <c r="MD45" i="2"/>
  <c r="MC45" i="2"/>
  <c r="MB45" i="2"/>
  <c r="MA45" i="2"/>
  <c r="LZ45" i="2"/>
  <c r="LY45" i="2"/>
  <c r="LX45" i="2"/>
  <c r="LW45" i="2"/>
  <c r="LV45" i="2"/>
  <c r="LU45" i="2"/>
  <c r="LT45" i="2"/>
  <c r="LS45" i="2"/>
  <c r="LR45" i="2"/>
  <c r="LQ45" i="2"/>
  <c r="LP45" i="2"/>
  <c r="LO45" i="2"/>
  <c r="LN45" i="2"/>
  <c r="LM45" i="2"/>
  <c r="LL45" i="2"/>
  <c r="LK45" i="2"/>
  <c r="LJ45" i="2"/>
  <c r="LI45" i="2"/>
  <c r="LH45" i="2"/>
  <c r="LG45" i="2"/>
  <c r="LF45" i="2"/>
  <c r="LE45" i="2"/>
  <c r="LD45" i="2"/>
  <c r="LC45" i="2"/>
  <c r="LB45" i="2"/>
  <c r="LA45" i="2"/>
  <c r="KZ45" i="2"/>
  <c r="KY45" i="2"/>
  <c r="KX45" i="2"/>
  <c r="KW45" i="2"/>
  <c r="KV45" i="2"/>
  <c r="KU45" i="2"/>
  <c r="KT45" i="2"/>
  <c r="KS45" i="2"/>
  <c r="KR45" i="2"/>
  <c r="KQ45" i="2"/>
  <c r="KP45" i="2"/>
  <c r="KO45" i="2"/>
  <c r="KN45" i="2"/>
  <c r="KM45" i="2"/>
  <c r="KL45" i="2"/>
  <c r="KK45" i="2"/>
  <c r="KJ45" i="2"/>
  <c r="KI45" i="2"/>
  <c r="KH45" i="2"/>
  <c r="KG45" i="2"/>
  <c r="KF45" i="2"/>
  <c r="KE45" i="2"/>
  <c r="KD45" i="2"/>
  <c r="KC45" i="2"/>
  <c r="KB45" i="2"/>
  <c r="KA45" i="2"/>
  <c r="JZ45" i="2"/>
  <c r="JY45" i="2"/>
  <c r="JX45" i="2"/>
  <c r="JW45" i="2"/>
  <c r="JV45" i="2"/>
  <c r="JU45" i="2"/>
  <c r="JT45" i="2"/>
  <c r="JS45" i="2"/>
  <c r="JR45" i="2"/>
  <c r="JQ45" i="2"/>
  <c r="JP45" i="2"/>
  <c r="JO45" i="2"/>
  <c r="JN45" i="2"/>
  <c r="JM45" i="2"/>
  <c r="JL45" i="2"/>
  <c r="JK45" i="2"/>
  <c r="JJ45" i="2"/>
  <c r="JI45" i="2"/>
  <c r="JH45" i="2"/>
  <c r="JG45" i="2"/>
  <c r="JF45" i="2"/>
  <c r="JE45" i="2"/>
  <c r="JD45" i="2"/>
  <c r="JC45" i="2"/>
  <c r="JB45" i="2"/>
  <c r="JA45" i="2"/>
  <c r="IZ45" i="2"/>
  <c r="IY45" i="2"/>
  <c r="IX45" i="2"/>
  <c r="IW45" i="2"/>
  <c r="IV45" i="2"/>
  <c r="IU45" i="2"/>
  <c r="IT45" i="2"/>
  <c r="IS45" i="2"/>
  <c r="IR45" i="2"/>
  <c r="IQ45" i="2"/>
  <c r="IP45" i="2"/>
  <c r="IO45" i="2"/>
  <c r="IN45" i="2"/>
  <c r="IM45" i="2"/>
  <c r="IL45" i="2"/>
  <c r="IK45" i="2"/>
  <c r="IJ45" i="2"/>
  <c r="II45" i="2"/>
  <c r="IH45" i="2"/>
  <c r="IG45" i="2"/>
  <c r="IF45" i="2"/>
  <c r="IE45" i="2"/>
  <c r="ID45" i="2"/>
  <c r="IC45" i="2"/>
  <c r="IB45" i="2"/>
  <c r="IA45" i="2"/>
  <c r="HZ45" i="2"/>
  <c r="HY45" i="2"/>
  <c r="HX45" i="2"/>
  <c r="HW45" i="2"/>
  <c r="HV45" i="2"/>
  <c r="HU45" i="2"/>
  <c r="HT45" i="2"/>
  <c r="HS45" i="2"/>
  <c r="HR45" i="2"/>
  <c r="HQ45" i="2"/>
  <c r="HP45" i="2"/>
  <c r="HO45" i="2"/>
  <c r="HN45" i="2"/>
  <c r="HM45" i="2"/>
  <c r="HL45" i="2"/>
  <c r="HK45" i="2"/>
  <c r="HJ45" i="2"/>
  <c r="HI45" i="2"/>
  <c r="HH45" i="2"/>
  <c r="HG45" i="2"/>
  <c r="HF45" i="2"/>
  <c r="HE45" i="2"/>
  <c r="HD45" i="2"/>
  <c r="HC45" i="2"/>
  <c r="HB45" i="2"/>
  <c r="HA45" i="2"/>
  <c r="GZ45" i="2"/>
  <c r="GY45" i="2"/>
  <c r="GX45" i="2"/>
  <c r="GW45" i="2"/>
  <c r="GV45" i="2"/>
  <c r="GU45" i="2"/>
  <c r="GT45" i="2"/>
  <c r="GS45" i="2"/>
  <c r="GR45" i="2"/>
  <c r="GQ45" i="2"/>
  <c r="GP45" i="2"/>
  <c r="GO45" i="2"/>
  <c r="GN45" i="2"/>
  <c r="GM45" i="2"/>
  <c r="GL45" i="2"/>
  <c r="GK45" i="2"/>
  <c r="GJ45" i="2"/>
  <c r="GI45" i="2"/>
  <c r="GH45" i="2"/>
  <c r="GG45" i="2"/>
  <c r="GF45" i="2"/>
  <c r="GE45" i="2"/>
  <c r="GD45" i="2"/>
  <c r="GC45" i="2"/>
  <c r="GB45" i="2"/>
  <c r="GA45" i="2"/>
  <c r="FZ45" i="2"/>
  <c r="FY45" i="2"/>
  <c r="FX45" i="2"/>
  <c r="FW45" i="2"/>
  <c r="FV45" i="2"/>
  <c r="FU45" i="2"/>
  <c r="FT45" i="2"/>
  <c r="FS45" i="2"/>
  <c r="FR45" i="2"/>
  <c r="FQ45" i="2"/>
  <c r="FP45" i="2"/>
  <c r="FO45" i="2"/>
  <c r="FN45" i="2"/>
  <c r="FM45" i="2"/>
  <c r="FL45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4" i="2"/>
  <c r="C45" i="2" l="1"/>
  <c r="C41" i="4"/>
  <c r="C40" i="4"/>
  <c r="C39" i="4"/>
  <c r="C38" i="4"/>
  <c r="C37" i="4"/>
  <c r="C36" i="4"/>
  <c r="C35" i="4"/>
  <c r="C34" i="4"/>
  <c r="C33" i="4"/>
  <c r="C31" i="4"/>
  <c r="C30" i="4"/>
  <c r="C29" i="4"/>
  <c r="C28" i="4"/>
  <c r="C27" i="4"/>
  <c r="C26" i="4"/>
  <c r="C25" i="4"/>
  <c r="C21" i="4"/>
  <c r="C20" i="4"/>
  <c r="C19" i="4"/>
  <c r="C18" i="4"/>
  <c r="C17" i="4"/>
  <c r="C16" i="4"/>
  <c r="C15" i="4"/>
  <c r="C14" i="4"/>
  <c r="C13" i="4"/>
  <c r="C12" i="4"/>
  <c r="C40" i="3"/>
  <c r="D40" i="3" s="1"/>
  <c r="C39" i="3"/>
  <c r="C38" i="3"/>
  <c r="C37" i="3"/>
  <c r="C36" i="3"/>
  <c r="D36" i="3" s="1"/>
  <c r="C35" i="3"/>
  <c r="C34" i="3"/>
  <c r="C33" i="3"/>
  <c r="C32" i="3"/>
  <c r="C29" i="3"/>
  <c r="C28" i="3"/>
  <c r="C27" i="3"/>
  <c r="D27" i="3" s="1"/>
  <c r="C26" i="3"/>
  <c r="C25" i="3"/>
  <c r="C24" i="3"/>
  <c r="C21" i="3"/>
  <c r="D21" i="3" s="1"/>
  <c r="C20" i="3"/>
  <c r="C19" i="3"/>
  <c r="C18" i="3"/>
  <c r="C17" i="3"/>
  <c r="D17" i="3" s="1"/>
  <c r="C16" i="3"/>
  <c r="C15" i="3"/>
  <c r="C14" i="3"/>
  <c r="C13" i="3"/>
  <c r="D13" i="3" s="1"/>
  <c r="C12" i="3"/>
  <c r="D12" i="3" s="1"/>
  <c r="C11" i="3"/>
  <c r="E22" i="4"/>
  <c r="E44" i="4" s="1"/>
  <c r="E11" i="4"/>
  <c r="E24" i="4" s="1"/>
  <c r="C23" i="3"/>
  <c r="C43" i="2"/>
  <c r="C42" i="2"/>
  <c r="C41" i="2"/>
  <c r="C40" i="2"/>
  <c r="C39" i="2"/>
  <c r="C38" i="2"/>
  <c r="C37" i="2"/>
  <c r="D34" i="3" s="1"/>
  <c r="C36" i="2"/>
  <c r="C35" i="2"/>
  <c r="C33" i="2"/>
  <c r="C32" i="2"/>
  <c r="C31" i="2"/>
  <c r="C30" i="2"/>
  <c r="C29" i="2"/>
  <c r="C28" i="2"/>
  <c r="C27" i="2"/>
  <c r="C25" i="2"/>
  <c r="C24" i="2"/>
  <c r="C23" i="2"/>
  <c r="D19" i="3" s="1"/>
  <c r="C22" i="2"/>
  <c r="C21" i="2"/>
  <c r="C20" i="2"/>
  <c r="C19" i="2"/>
  <c r="C18" i="2"/>
  <c r="C17" i="2"/>
  <c r="C16" i="2"/>
  <c r="C13" i="2"/>
  <c r="C12" i="2"/>
  <c r="C11" i="2"/>
  <c r="C10" i="2"/>
  <c r="C8" i="2"/>
  <c r="C7" i="2"/>
  <c r="C6" i="2"/>
  <c r="G8" i="1"/>
  <c r="C16" i="1" l="1"/>
  <c r="D30" i="3"/>
  <c r="D16" i="3"/>
  <c r="D20" i="3"/>
  <c r="D38" i="4"/>
  <c r="D38" i="3"/>
  <c r="H13" i="1"/>
  <c r="H16" i="1"/>
  <c r="D25" i="4"/>
  <c r="D32" i="3"/>
  <c r="D18" i="4"/>
  <c r="D14" i="3"/>
  <c r="D18" i="3"/>
  <c r="D24" i="3"/>
  <c r="D28" i="3"/>
  <c r="D14" i="4"/>
  <c r="D29" i="4"/>
  <c r="D15" i="3"/>
  <c r="D25" i="3"/>
  <c r="D13" i="1"/>
  <c r="D37" i="3"/>
  <c r="D15" i="4"/>
  <c r="D19" i="4"/>
  <c r="D26" i="4"/>
  <c r="D30" i="4"/>
  <c r="D35" i="4"/>
  <c r="D39" i="4"/>
  <c r="D29" i="3"/>
  <c r="D12" i="4"/>
  <c r="D16" i="4"/>
  <c r="D20" i="4"/>
  <c r="D27" i="4"/>
  <c r="D31" i="4"/>
  <c r="D36" i="4"/>
  <c r="D40" i="4"/>
  <c r="D26" i="3"/>
  <c r="D31" i="3"/>
  <c r="D35" i="3"/>
  <c r="D39" i="3"/>
  <c r="D13" i="4"/>
  <c r="D17" i="4"/>
  <c r="D21" i="4"/>
  <c r="D28" i="4"/>
  <c r="D33" i="4"/>
  <c r="D37" i="4"/>
  <c r="D41" i="4"/>
  <c r="D24" i="4"/>
  <c r="D33" i="3"/>
  <c r="D22" i="3" l="1"/>
  <c r="D16" i="1"/>
  <c r="D18" i="1" s="1"/>
  <c r="D34" i="4"/>
  <c r="D42" i="4" s="1"/>
  <c r="D22" i="4"/>
  <c r="D41" i="3"/>
  <c r="D44" i="4" l="1"/>
</calcChain>
</file>

<file path=xl/sharedStrings.xml><?xml version="1.0" encoding="utf-8"?>
<sst xmlns="http://schemas.openxmlformats.org/spreadsheetml/2006/main" count="572" uniqueCount="560">
  <si>
    <t>[i]</t>
  </si>
  <si>
    <t>RESULTATOPPSTILLING</t>
  </si>
  <si>
    <t>BALANSEOPPSTILLING</t>
  </si>
  <si>
    <t>Eiendeler</t>
  </si>
  <si>
    <t>Sum inntekter</t>
  </si>
  <si>
    <t>Sum Eiendeler</t>
  </si>
  <si>
    <t>Egenkapital og gjeld</t>
  </si>
  <si>
    <t>Sum EK og gjeld</t>
  </si>
  <si>
    <t>Sum kostnader</t>
  </si>
  <si>
    <t>PERIODENS RESULTAT</t>
  </si>
  <si>
    <r>
      <t xml:space="preserve">BILAGSNUMMER </t>
    </r>
    <r>
      <rPr>
        <b/>
        <sz val="12"/>
        <color theme="0"/>
        <rFont val="Wingdings"/>
        <charset val="2"/>
      </rPr>
      <t></t>
    </r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</si>
  <si>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</si>
  <si>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</si>
  <si>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</si>
  <si>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</si>
  <si>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</si>
  <si>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</si>
  <si>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</si>
  <si>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</si>
  <si>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</si>
  <si>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</si>
  <si>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</si>
  <si>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</si>
  <si>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</si>
  <si>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</si>
  <si>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</si>
  <si>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</si>
  <si>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</si>
  <si>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</si>
  <si>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</si>
  <si>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</si>
  <si>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</si>
  <si>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</si>
  <si>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</si>
  <si>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</si>
  <si>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</si>
  <si>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</si>
  <si>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</si>
  <si>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</si>
  <si>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</si>
  <si>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</si>
  <si>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</si>
  <si>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</si>
  <si>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</si>
  <si>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</si>
  <si>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</si>
  <si>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</si>
  <si>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</si>
  <si>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</si>
  <si>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</si>
  <si>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</si>
  <si>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</si>
  <si>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</si>
  <si>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</si>
  <si>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</si>
  <si>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</si>
  <si>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</si>
  <si>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</si>
  <si>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</si>
  <si>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</si>
  <si>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</si>
  <si>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</si>
  <si>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</si>
  <si>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</si>
  <si>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</si>
  <si>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</si>
  <si>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</si>
  <si>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</si>
  <si>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</si>
  <si>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</si>
  <si>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</si>
  <si>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</si>
  <si>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</si>
  <si>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</si>
  <si>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</si>
  <si>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</si>
  <si>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</si>
  <si>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</si>
  <si>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</si>
  <si>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</si>
  <si>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</si>
  <si>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</si>
  <si>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</si>
  <si>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</si>
  <si>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</si>
  <si>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</si>
  <si>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</si>
  <si>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</si>
  <si>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</si>
  <si>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</si>
  <si>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</si>
  <si>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</si>
  <si>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</si>
  <si>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</si>
  <si>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</si>
  <si>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</si>
  <si>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</si>
  <si>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</si>
  <si>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</si>
  <si>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</si>
  <si>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</si>
  <si>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</si>
  <si>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</si>
  <si>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</si>
  <si>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</si>
  <si>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</si>
  <si>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</si>
  <si>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</si>
  <si>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</si>
  <si>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</si>
  <si>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</si>
  <si>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</si>
  <si>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</si>
  <si>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</si>
  <si>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</si>
  <si>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</si>
  <si>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</si>
  <si>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</si>
  <si>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</si>
  <si>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</si>
  <si>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</si>
  <si>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</si>
  <si>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</si>
  <si>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</si>
  <si>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</si>
  <si>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</si>
  <si>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</si>
  <si>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</si>
  <si>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</si>
  <si>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</si>
  <si>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</si>
  <si>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</si>
  <si>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</si>
  <si>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</si>
  <si>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</si>
  <si>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</si>
  <si>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</si>
  <si>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</si>
  <si>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</si>
  <si>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</si>
  <si>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</si>
  <si>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</si>
  <si>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</si>
  <si>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</si>
  <si>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</si>
  <si>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</si>
  <si>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</si>
  <si>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</si>
  <si>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</si>
  <si>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</si>
  <si>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</si>
  <si>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</si>
  <si>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</si>
  <si>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</si>
  <si>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</si>
  <si>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</si>
  <si>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</si>
  <si>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</si>
  <si>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</si>
  <si>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</si>
  <si>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</si>
  <si>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</si>
  <si>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</si>
  <si>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</si>
  <si>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</si>
  <si>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</si>
  <si>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</si>
  <si>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</si>
  <si>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</si>
  <si>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</si>
  <si>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</si>
  <si>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</si>
  <si>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</si>
  <si>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</si>
  <si>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</si>
  <si>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</si>
  <si>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</si>
  <si>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</si>
  <si>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#168</t>
  </si>
  <si>
    <t>#169</t>
  </si>
  <si>
    <t>#170</t>
  </si>
  <si>
    <t>#171</t>
  </si>
  <si>
    <t>#172</t>
  </si>
  <si>
    <t>#173</t>
  </si>
  <si>
    <t>#174</t>
  </si>
  <si>
    <t>#175</t>
  </si>
  <si>
    <t>#176</t>
  </si>
  <si>
    <t>#177</t>
  </si>
  <si>
    <t>#178</t>
  </si>
  <si>
    <t>#179</t>
  </si>
  <si>
    <t>#180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</si>
  <si>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</si>
  <si>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</si>
  <si>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</si>
  <si>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</si>
  <si>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</si>
  <si>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</si>
  <si>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</si>
  <si>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</si>
  <si>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</si>
  <si>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</si>
  <si>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</si>
  <si>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</si>
  <si>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</si>
  <si>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</si>
  <si>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</si>
  <si>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#196</t>
  </si>
  <si>
    <t>#197</t>
  </si>
  <si>
    <t>#198</t>
  </si>
  <si>
    <t>#199</t>
  </si>
  <si>
    <t>#200</t>
  </si>
  <si>
    <t>#201</t>
  </si>
  <si>
    <t>#202</t>
  </si>
  <si>
    <t>#203</t>
  </si>
  <si>
    <t>#204</t>
  </si>
  <si>
    <t>#205</t>
  </si>
  <si>
    <t>#206</t>
  </si>
  <si>
    <t>#207</t>
  </si>
  <si>
    <t>#208</t>
  </si>
  <si>
    <t>#209</t>
  </si>
  <si>
    <t>#210</t>
  </si>
  <si>
    <t>#211</t>
  </si>
  <si>
    <t>#212</t>
  </si>
  <si>
    <t>#213</t>
  </si>
  <si>
    <t>#214</t>
  </si>
  <si>
    <t>#215</t>
  </si>
  <si>
    <t>#216</t>
  </si>
  <si>
    <t>#217</t>
  </si>
  <si>
    <t>#218</t>
  </si>
  <si>
    <t>#219</t>
  </si>
  <si>
    <t>#220</t>
  </si>
  <si>
    <t>#221</t>
  </si>
  <si>
    <t>#222</t>
  </si>
  <si>
    <t>#223</t>
  </si>
  <si>
    <t>#224</t>
  </si>
  <si>
    <t>#225</t>
  </si>
  <si>
    <t>#226</t>
  </si>
  <si>
    <t>#227</t>
  </si>
  <si>
    <t>#228</t>
  </si>
  <si>
    <t>#229</t>
  </si>
  <si>
    <t>#230</t>
  </si>
  <si>
    <t>#231</t>
  </si>
  <si>
    <t>#232</t>
  </si>
  <si>
    <t>#233</t>
  </si>
  <si>
    <t>#234</t>
  </si>
  <si>
    <t>#235</t>
  </si>
  <si>
    <t>#236</t>
  </si>
  <si>
    <t>#237</t>
  </si>
  <si>
    <t>#238</t>
  </si>
  <si>
    <t>#239</t>
  </si>
  <si>
    <t>#240</t>
  </si>
  <si>
    <t>#241</t>
  </si>
  <si>
    <t>#242</t>
  </si>
  <si>
    <t>#243</t>
  </si>
  <si>
    <t>#244</t>
  </si>
  <si>
    <t>#245</t>
  </si>
  <si>
    <t>#246</t>
  </si>
  <si>
    <t>#247</t>
  </si>
  <si>
    <t>#248</t>
  </si>
  <si>
    <t>#249</t>
  </si>
  <si>
    <t>#250</t>
  </si>
  <si>
    <t>#251</t>
  </si>
  <si>
    <t>#252</t>
  </si>
  <si>
    <t>#253</t>
  </si>
  <si>
    <t>#254</t>
  </si>
  <si>
    <t>#255</t>
  </si>
  <si>
    <t>#256</t>
  </si>
  <si>
    <t>#257</t>
  </si>
  <si>
    <t>#258</t>
  </si>
  <si>
    <t>#259</t>
  </si>
  <si>
    <t>#260</t>
  </si>
  <si>
    <t>#261</t>
  </si>
  <si>
    <t>#262</t>
  </si>
  <si>
    <t>#263</t>
  </si>
  <si>
    <t>#264</t>
  </si>
  <si>
    <t>#265</t>
  </si>
  <si>
    <t>#266</t>
  </si>
  <si>
    <t>#267</t>
  </si>
  <si>
    <t>#268</t>
  </si>
  <si>
    <t>#269</t>
  </si>
  <si>
    <t>#270</t>
  </si>
  <si>
    <t>#271</t>
  </si>
  <si>
    <t>#272</t>
  </si>
  <si>
    <t>#273</t>
  </si>
  <si>
    <t>#274</t>
  </si>
  <si>
    <t>#275</t>
  </si>
  <si>
    <t>#276</t>
  </si>
  <si>
    <t>#277</t>
  </si>
  <si>
    <t>#278</t>
  </si>
  <si>
    <t>#279</t>
  </si>
  <si>
    <t>#280</t>
  </si>
  <si>
    <t>#281</t>
  </si>
  <si>
    <t>#282</t>
  </si>
  <si>
    <t>#283</t>
  </si>
  <si>
    <t>#284</t>
  </si>
  <si>
    <t>#285</t>
  </si>
  <si>
    <t>#286</t>
  </si>
  <si>
    <t>#287</t>
  </si>
  <si>
    <t>#288</t>
  </si>
  <si>
    <t>#289</t>
  </si>
  <si>
    <t>#290</t>
  </si>
  <si>
    <t>#291</t>
  </si>
  <si>
    <t>#292</t>
  </si>
  <si>
    <t>#293</t>
  </si>
  <si>
    <t>#294</t>
  </si>
  <si>
    <t>#295</t>
  </si>
  <si>
    <t>#296</t>
  </si>
  <si>
    <t>#297</t>
  </si>
  <si>
    <t>#298</t>
  </si>
  <si>
    <t>#299</t>
  </si>
  <si>
    <t>#300</t>
  </si>
  <si>
    <t>#301</t>
  </si>
  <si>
    <t>#302</t>
  </si>
  <si>
    <t>#303</t>
  </si>
  <si>
    <t>#304</t>
  </si>
  <si>
    <t>#305</t>
  </si>
  <si>
    <t>#306</t>
  </si>
  <si>
    <t>#307</t>
  </si>
  <si>
    <t>#308</t>
  </si>
  <si>
    <t>#309</t>
  </si>
  <si>
    <t>#310</t>
  </si>
  <si>
    <t>#311</t>
  </si>
  <si>
    <t>#312</t>
  </si>
  <si>
    <t>#313</t>
  </si>
  <si>
    <t>#314</t>
  </si>
  <si>
    <t>#315</t>
  </si>
  <si>
    <t>#316</t>
  </si>
  <si>
    <t>#317</t>
  </si>
  <si>
    <t>#318</t>
  </si>
  <si>
    <t>#319</t>
  </si>
  <si>
    <t>#320</t>
  </si>
  <si>
    <t>#321</t>
  </si>
  <si>
    <t>#322</t>
  </si>
  <si>
    <t>#323</t>
  </si>
  <si>
    <t>#324</t>
  </si>
  <si>
    <t>#325</t>
  </si>
  <si>
    <t>#326</t>
  </si>
  <si>
    <t>#327</t>
  </si>
  <si>
    <t>#328</t>
  </si>
  <si>
    <t>#329</t>
  </si>
  <si>
    <t>#330</t>
  </si>
  <si>
    <t>#331</t>
  </si>
  <si>
    <t>#332</t>
  </si>
  <si>
    <t>#333</t>
  </si>
  <si>
    <t>#334</t>
  </si>
  <si>
    <t>#335</t>
  </si>
  <si>
    <t>#336</t>
  </si>
  <si>
    <t>#337</t>
  </si>
  <si>
    <t>#338</t>
  </si>
  <si>
    <t>#339</t>
  </si>
  <si>
    <t>#340</t>
  </si>
  <si>
    <t>#341</t>
  </si>
  <si>
    <t>#342</t>
  </si>
  <si>
    <t>#343</t>
  </si>
  <si>
    <t>#344</t>
  </si>
  <si>
    <t>#345</t>
  </si>
  <si>
    <t>#346</t>
  </si>
  <si>
    <t>#347</t>
  </si>
  <si>
    <t>#348</t>
  </si>
  <si>
    <t>#349</t>
  </si>
  <si>
    <t>#350</t>
  </si>
  <si>
    <t>#351</t>
  </si>
  <si>
    <t>#352</t>
  </si>
  <si>
    <t>#353</t>
  </si>
  <si>
    <t>#354</t>
  </si>
  <si>
    <t>#355</t>
  </si>
  <si>
    <t>#356</t>
  </si>
  <si>
    <t>#357</t>
  </si>
  <si>
    <t>#358</t>
  </si>
  <si>
    <t>#359</t>
  </si>
  <si>
    <t>#360</t>
  </si>
  <si>
    <t>#361</t>
  </si>
  <si>
    <t>#362</t>
  </si>
  <si>
    <t>#363</t>
  </si>
  <si>
    <t>#364</t>
  </si>
  <si>
    <t>#365</t>
  </si>
  <si>
    <t>#366</t>
  </si>
  <si>
    <t>#367</t>
  </si>
  <si>
    <t>#368</t>
  </si>
  <si>
    <t>#369</t>
  </si>
  <si>
    <t>#370</t>
  </si>
  <si>
    <t>#371</t>
  </si>
  <si>
    <t>#372</t>
  </si>
  <si>
    <t>#373</t>
  </si>
  <si>
    <t>#374</t>
  </si>
  <si>
    <t>#375</t>
  </si>
  <si>
    <t>#376</t>
  </si>
  <si>
    <t>#377</t>
  </si>
  <si>
    <t>#378</t>
  </si>
  <si>
    <t>#379</t>
  </si>
  <si>
    <t>#380</t>
  </si>
  <si>
    <t>#381</t>
  </si>
  <si>
    <t>#382</t>
  </si>
  <si>
    <t>#383</t>
  </si>
  <si>
    <t>#384</t>
  </si>
  <si>
    <t>#385</t>
  </si>
  <si>
    <t>#386</t>
  </si>
  <si>
    <t>#387</t>
  </si>
  <si>
    <t>#388</t>
  </si>
  <si>
    <t>#389</t>
  </si>
  <si>
    <t>#390</t>
  </si>
  <si>
    <t>#391</t>
  </si>
  <si>
    <t>#392</t>
  </si>
  <si>
    <t>#393</t>
  </si>
  <si>
    <t>#394</t>
  </si>
  <si>
    <t>#395</t>
  </si>
  <si>
    <t>#396</t>
  </si>
  <si>
    <t>#397</t>
  </si>
  <si>
    <t>#398</t>
  </si>
  <si>
    <t>#399</t>
  </si>
  <si>
    <t>#400</t>
  </si>
  <si>
    <t>#401</t>
  </si>
  <si>
    <t>#402</t>
  </si>
  <si>
    <t>#403</t>
  </si>
  <si>
    <t>#404</t>
  </si>
  <si>
    <t>#405</t>
  </si>
  <si>
    <t>#406</t>
  </si>
  <si>
    <t>#407</t>
  </si>
  <si>
    <t>#408</t>
  </si>
  <si>
    <t>#409</t>
  </si>
  <si>
    <t>#410</t>
  </si>
  <si>
    <t>#411</t>
  </si>
  <si>
    <t>#412</t>
  </si>
  <si>
    <t>#413</t>
  </si>
  <si>
    <t>#414</t>
  </si>
  <si>
    <t>#415</t>
  </si>
  <si>
    <t>#416</t>
  </si>
  <si>
    <t>#417</t>
  </si>
  <si>
    <t>#418</t>
  </si>
  <si>
    <t>#419</t>
  </si>
  <si>
    <t>#420</t>
  </si>
  <si>
    <t>#421</t>
  </si>
  <si>
    <t>#422</t>
  </si>
  <si>
    <t>#423</t>
  </si>
  <si>
    <t>#424</t>
  </si>
  <si>
    <t>#425</t>
  </si>
  <si>
    <t>#426</t>
  </si>
  <si>
    <t>#427</t>
  </si>
  <si>
    <t>#428</t>
  </si>
  <si>
    <t>#429</t>
  </si>
  <si>
    <t>#430</t>
  </si>
  <si>
    <t>#431</t>
  </si>
  <si>
    <t>#432</t>
  </si>
  <si>
    <t>#433</t>
  </si>
  <si>
    <t>#434</t>
  </si>
  <si>
    <t>#435</t>
  </si>
  <si>
    <t>#436</t>
  </si>
  <si>
    <t>#437</t>
  </si>
  <si>
    <t>#438</t>
  </si>
  <si>
    <t>#439</t>
  </si>
  <si>
    <t>#440</t>
  </si>
  <si>
    <t>#441</t>
  </si>
  <si>
    <t>#442</t>
  </si>
  <si>
    <t>#443</t>
  </si>
  <si>
    <t>#444</t>
  </si>
  <si>
    <t>#445</t>
  </si>
  <si>
    <t>#446</t>
  </si>
  <si>
    <t>#447</t>
  </si>
  <si>
    <t>#448</t>
  </si>
  <si>
    <t>#449</t>
  </si>
  <si>
    <t>#450</t>
  </si>
  <si>
    <t>#451</t>
  </si>
  <si>
    <t>#452</t>
  </si>
  <si>
    <t>#453</t>
  </si>
  <si>
    <t>#454</t>
  </si>
  <si>
    <t>#455</t>
  </si>
  <si>
    <t>#456</t>
  </si>
  <si>
    <t>#457</t>
  </si>
  <si>
    <t>#458</t>
  </si>
  <si>
    <t>#459</t>
  </si>
  <si>
    <t>#460</t>
  </si>
  <si>
    <t>#461</t>
  </si>
  <si>
    <t>#462</t>
  </si>
  <si>
    <t>#463</t>
  </si>
  <si>
    <t>#464</t>
  </si>
  <si>
    <t>#465</t>
  </si>
  <si>
    <t>#466</t>
  </si>
  <si>
    <t>#467</t>
  </si>
  <si>
    <t>#468</t>
  </si>
  <si>
    <t>#469</t>
  </si>
  <si>
    <t>#470</t>
  </si>
  <si>
    <t>#471</t>
  </si>
  <si>
    <t>#472</t>
  </si>
  <si>
    <t>#473</t>
  </si>
  <si>
    <t>#474</t>
  </si>
  <si>
    <t>#475</t>
  </si>
  <si>
    <t>#476</t>
  </si>
  <si>
    <t>#477</t>
  </si>
  <si>
    <t>#478</t>
  </si>
  <si>
    <t>#479</t>
  </si>
  <si>
    <t>#480</t>
  </si>
  <si>
    <t>#481</t>
  </si>
  <si>
    <t>#482</t>
  </si>
  <si>
    <t>#483</t>
  </si>
  <si>
    <t>#484</t>
  </si>
  <si>
    <t>#485</t>
  </si>
  <si>
    <t>#486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</si>
  <si>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</si>
  <si>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</si>
  <si>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</si>
  <si>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</si>
  <si>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</si>
  <si>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</si>
  <si>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</si>
  <si>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</si>
  <si>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</si>
  <si>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</si>
  <si>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#497</t>
  </si>
  <si>
    <t>#498</t>
  </si>
  <si>
    <t>#499</t>
  </si>
  <si>
    <t>#500</t>
  </si>
  <si>
    <r>
      <rPr>
        <b/>
        <sz val="12"/>
        <color theme="1"/>
        <rFont val="Cambria"/>
        <family val="1"/>
      </rPr>
      <t xml:space="preserve">Dato </t>
    </r>
    <r>
      <rPr>
        <sz val="12"/>
        <color theme="1"/>
        <rFont val="Wingdings"/>
        <charset val="2"/>
      </rPr>
      <t></t>
    </r>
  </si>
  <si>
    <r>
      <rPr>
        <b/>
        <sz val="12"/>
        <color theme="1"/>
        <rFont val="Cambria"/>
        <family val="1"/>
      </rPr>
      <t xml:space="preserve">Forklaring </t>
    </r>
    <r>
      <rPr>
        <sz val="12"/>
        <color theme="1"/>
        <rFont val="Wingdings"/>
        <charset val="2"/>
      </rPr>
      <t></t>
    </r>
  </si>
  <si>
    <t>BALANSE</t>
  </si>
  <si>
    <t>IB</t>
  </si>
  <si>
    <t>UB</t>
  </si>
  <si>
    <t>1900 Kontanter</t>
  </si>
  <si>
    <t>1910 Brukskonto</t>
  </si>
  <si>
    <t>1920 Sparekonto</t>
  </si>
  <si>
    <t>2050 Egenkapital</t>
  </si>
  <si>
    <t>2400 Leverandørgjeld</t>
  </si>
  <si>
    <t>2910 Gjeld til interne (utlegg)</t>
  </si>
  <si>
    <t>2950 Annen gjeld</t>
  </si>
  <si>
    <t>RESULTAT</t>
  </si>
  <si>
    <t>Inntekter</t>
  </si>
  <si>
    <t>3110 Salg utstyr</t>
  </si>
  <si>
    <t>3440 Tilskudd fra NIF</t>
  </si>
  <si>
    <t>3480 Tildelt Gruppebevilgning</t>
  </si>
  <si>
    <t>3490 Andre tilskudd</t>
  </si>
  <si>
    <t>3910 OSI kontingent</t>
  </si>
  <si>
    <t>3920 Medlemskontingent</t>
  </si>
  <si>
    <t>3950 Egenandeler</t>
  </si>
  <si>
    <t>3960 Stevneinntekter</t>
  </si>
  <si>
    <t>3970 Dugnadsinntekter</t>
  </si>
  <si>
    <t>3990 Andre inntekter</t>
  </si>
  <si>
    <t>Driftskostnader</t>
  </si>
  <si>
    <t>4110 Kjøp utstyr for videresalg</t>
  </si>
  <si>
    <t>4120 Idrettsmatr./utstyr til eget bruk</t>
  </si>
  <si>
    <t>4150 Kostnader idrettsanlegg</t>
  </si>
  <si>
    <t>4200 Kontingent og lisens</t>
  </si>
  <si>
    <t>4300 Premier</t>
  </si>
  <si>
    <t>4700 Leie idrettsanlegg</t>
  </si>
  <si>
    <t>4990 Sosiale tilstellinger</t>
  </si>
  <si>
    <t>6300 Leie lokale</t>
  </si>
  <si>
    <t>6540 Inventar</t>
  </si>
  <si>
    <t>6550 Driftsmateriale</t>
  </si>
  <si>
    <t>6620 Reparasjon og vedlikehold utstyr</t>
  </si>
  <si>
    <t>6800 Kontorrekvisita</t>
  </si>
  <si>
    <t>6860 Møte, kurs, oppdatering</t>
  </si>
  <si>
    <t>7140 Reisekostnad, ikke oppgavepliktig</t>
  </si>
  <si>
    <t>7700 Kostnader styremøter, årsmøter osv</t>
  </si>
  <si>
    <t>7770 Bank</t>
  </si>
  <si>
    <t xml:space="preserve">Sum  </t>
  </si>
  <si>
    <t>RESULTATRAPPORT</t>
  </si>
  <si>
    <t>BUDSJETT</t>
  </si>
  <si>
    <t>Kommentar</t>
  </si>
  <si>
    <t>Kostnader</t>
  </si>
  <si>
    <t>Sum utgifter</t>
  </si>
  <si>
    <t>8950 Disponering årsresultat</t>
  </si>
  <si>
    <t>5350 Honorarer dommere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</si>
</sst>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 tint="-0.499984740745262"/>
      <name val="Cambria"/>
      <family val="1"/>
    </font>
    <font>
      <b/>
      <sz val="24"/>
      <color theme="0"/>
      <name val="Cambria"/>
      <family val="1"/>
    </font>
    <font>
      <sz val="12"/>
      <color theme="1"/>
      <name val="Cambria"/>
      <family val="1"/>
    </font>
    <font>
      <b/>
      <sz val="10"/>
      <name val="Cambria"/>
      <family val="1"/>
    </font>
    <font>
      <b/>
      <sz val="10"/>
      <color theme="1" tint="4.9989318521683403E-2"/>
      <name val="Cambria"/>
      <family val="1"/>
    </font>
    <font>
      <b/>
      <sz val="16"/>
      <name val="Cambria"/>
      <family val="1"/>
    </font>
    <font>
      <sz val="12"/>
      <name val="Cambria"/>
      <family val="1"/>
    </font>
    <font>
      <sz val="12"/>
      <color theme="1" tint="4.9989318521683403E-2"/>
      <name val="Cambria"/>
      <family val="1"/>
    </font>
    <font>
      <b/>
      <sz val="12"/>
      <name val="Cambria"/>
      <family val="1"/>
    </font>
    <font>
      <b/>
      <sz val="12"/>
      <color theme="4" tint="0.39997558519241921"/>
      <name val="Cambria"/>
      <family val="1"/>
    </font>
    <font>
      <sz val="11"/>
      <name val="Calibri"/>
      <family val="2"/>
      <scheme val="minor"/>
    </font>
    <font>
      <i/>
      <sz val="12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Wingdings"/>
      <charset val="2"/>
    </font>
    <font>
      <sz val="12"/>
      <color theme="0"/>
      <name val="Cambria"/>
      <family val="1"/>
    </font>
    <font>
      <b/>
      <sz val="12"/>
      <color theme="1"/>
      <name val="Cambria"/>
      <family val="1"/>
    </font>
    <font>
      <sz val="12"/>
      <color theme="1"/>
      <name val="Wingdings"/>
      <charset val="2"/>
    </font>
    <font>
      <i/>
      <sz val="12"/>
      <color theme="1"/>
      <name val="Cambria"/>
      <family val="1"/>
    </font>
    <font>
      <i/>
      <sz val="9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  <font>
      <b/>
      <sz val="36"/>
      <color theme="0"/>
      <name val="Cambria"/>
      <family val="1"/>
    </font>
    <font>
      <b/>
      <sz val="16"/>
      <color theme="1"/>
      <name val="Cambria"/>
      <family val="1"/>
    </font>
    <font>
      <sz val="10"/>
      <color theme="1" tint="4.9989318521683403E-2"/>
      <name val="Cambria"/>
      <family val="1"/>
    </font>
    <font>
      <b/>
      <sz val="12"/>
      <color theme="4" tint="-0.499984740745262"/>
      <name val="Cambria"/>
      <family val="1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4" fontId="0" fillId="2" borderId="5" xfId="0" applyNumberFormat="1" applyFill="1" applyBorder="1"/>
    <xf numFmtId="4" fontId="0" fillId="2" borderId="0" xfId="0" applyNumberFormat="1" applyFill="1"/>
    <xf numFmtId="4" fontId="0" fillId="2" borderId="6" xfId="0" applyNumberFormat="1" applyFill="1" applyBorder="1"/>
    <xf numFmtId="4" fontId="2" fillId="0" borderId="7" xfId="0" applyNumberFormat="1" applyFont="1" applyBorder="1" applyAlignment="1">
      <alignment horizontal="center" vertical="center"/>
    </xf>
    <xf numFmtId="4" fontId="0" fillId="0" borderId="8" xfId="0" applyNumberFormat="1" applyBorder="1"/>
    <xf numFmtId="4" fontId="0" fillId="0" borderId="9" xfId="0" applyNumberFormat="1" applyBorder="1"/>
    <xf numFmtId="4" fontId="0" fillId="2" borderId="10" xfId="0" applyNumberFormat="1" applyFill="1" applyBorder="1"/>
    <xf numFmtId="4" fontId="0" fillId="0" borderId="0" xfId="0" applyNumberFormat="1"/>
    <xf numFmtId="4" fontId="0" fillId="0" borderId="11" xfId="0" applyNumberFormat="1" applyBorder="1"/>
    <xf numFmtId="4" fontId="4" fillId="0" borderId="0" xfId="0" applyNumberFormat="1" applyFont="1"/>
    <xf numFmtId="4" fontId="0" fillId="0" borderId="12" xfId="0" applyNumberFormat="1" applyBorder="1"/>
    <xf numFmtId="4" fontId="5" fillId="0" borderId="6" xfId="0" applyNumberFormat="1" applyFont="1" applyBorder="1"/>
    <xf numFmtId="4" fontId="6" fillId="0" borderId="15" xfId="1" applyNumberFormat="1" applyFont="1" applyBorder="1"/>
    <xf numFmtId="49" fontId="8" fillId="0" borderId="0" xfId="0" applyNumberFormat="1" applyFont="1"/>
    <xf numFmtId="4" fontId="8" fillId="0" borderId="0" xfId="0" applyNumberFormat="1" applyFont="1"/>
    <xf numFmtId="4" fontId="5" fillId="7" borderId="16" xfId="0" applyNumberFormat="1" applyFont="1" applyFill="1" applyBorder="1"/>
    <xf numFmtId="4" fontId="5" fillId="7" borderId="17" xfId="0" applyNumberFormat="1" applyFont="1" applyFill="1" applyBorder="1" applyAlignment="1">
      <alignment horizontal="center"/>
    </xf>
    <xf numFmtId="4" fontId="9" fillId="0" borderId="0" xfId="0" applyNumberFormat="1" applyFont="1"/>
    <xf numFmtId="4" fontId="10" fillId="8" borderId="16" xfId="0" applyNumberFormat="1" applyFont="1" applyFill="1" applyBorder="1"/>
    <xf numFmtId="4" fontId="10" fillId="8" borderId="17" xfId="0" applyNumberFormat="1" applyFont="1" applyFill="1" applyBorder="1" applyAlignment="1">
      <alignment horizontal="center"/>
    </xf>
    <xf numFmtId="4" fontId="5" fillId="0" borderId="18" xfId="0" applyNumberFormat="1" applyFont="1" applyBorder="1"/>
    <xf numFmtId="4" fontId="10" fillId="0" borderId="16" xfId="0" applyNumberFormat="1" applyFont="1" applyBorder="1"/>
    <xf numFmtId="4" fontId="10" fillId="0" borderId="17" xfId="1" applyNumberFormat="1" applyFont="1" applyBorder="1"/>
    <xf numFmtId="4" fontId="5" fillId="0" borderId="1" xfId="0" applyNumberFormat="1" applyFont="1" applyBorder="1"/>
    <xf numFmtId="4" fontId="11" fillId="0" borderId="12" xfId="0" applyNumberFormat="1" applyFont="1" applyBorder="1" applyAlignment="1">
      <alignment horizontal="center" vertical="center"/>
    </xf>
    <xf numFmtId="4" fontId="12" fillId="0" borderId="0" xfId="0" applyNumberFormat="1" applyFont="1"/>
    <xf numFmtId="4" fontId="13" fillId="0" borderId="0" xfId="0" applyNumberFormat="1" applyFont="1"/>
    <xf numFmtId="4" fontId="0" fillId="0" borderId="23" xfId="0" applyNumberFormat="1" applyBorder="1"/>
    <xf numFmtId="4" fontId="0" fillId="0" borderId="24" xfId="0" applyNumberFormat="1" applyBorder="1"/>
    <xf numFmtId="4" fontId="8" fillId="0" borderId="24" xfId="0" applyNumberFormat="1" applyFont="1" applyBorder="1"/>
    <xf numFmtId="4" fontId="12" fillId="0" borderId="24" xfId="0" applyNumberFormat="1" applyFont="1" applyBorder="1"/>
    <xf numFmtId="4" fontId="0" fillId="0" borderId="25" xfId="0" applyNumberFormat="1" applyBorder="1"/>
    <xf numFmtId="4" fontId="0" fillId="2" borderId="13" xfId="0" applyNumberFormat="1" applyFill="1" applyBorder="1"/>
    <xf numFmtId="4" fontId="0" fillId="2" borderId="26" xfId="0" applyNumberFormat="1" applyFill="1" applyBorder="1"/>
    <xf numFmtId="4" fontId="0" fillId="2" borderId="14" xfId="0" applyNumberFormat="1" applyFill="1" applyBorder="1"/>
    <xf numFmtId="4" fontId="14" fillId="4" borderId="1" xfId="0" applyNumberFormat="1" applyFont="1" applyFill="1" applyBorder="1" applyAlignment="1" applyProtection="1">
      <alignment horizontal="center" vertical="center"/>
      <protection locked="0"/>
    </xf>
    <xf numFmtId="4" fontId="14" fillId="4" borderId="8" xfId="0" applyNumberFormat="1" applyFont="1" applyFill="1" applyBorder="1" applyAlignment="1" applyProtection="1">
      <alignment horizontal="center" vertical="center"/>
      <protection locked="0"/>
    </xf>
    <xf numFmtId="4" fontId="16" fillId="4" borderId="5" xfId="0" applyNumberFormat="1" applyFont="1" applyFill="1" applyBorder="1" applyAlignment="1">
      <alignment horizontal="center" vertical="center"/>
    </xf>
    <xf numFmtId="4" fontId="14" fillId="4" borderId="21" xfId="1" applyNumberFormat="1" applyFont="1" applyFill="1" applyBorder="1" applyAlignment="1" applyProtection="1">
      <alignment horizontal="center" vertical="center"/>
      <protection locked="0"/>
    </xf>
    <xf numFmtId="4" fontId="14" fillId="4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27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>
      <alignment horizontal="center" vertical="center"/>
    </xf>
    <xf numFmtId="14" fontId="19" fillId="0" borderId="17" xfId="1" applyNumberFormat="1" applyFont="1" applyBorder="1" applyAlignment="1" applyProtection="1">
      <alignment horizontal="center" vertical="center"/>
      <protection locked="0"/>
    </xf>
    <xf numFmtId="14" fontId="19" fillId="0" borderId="17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4" fontId="20" fillId="0" borderId="17" xfId="1" applyNumberFormat="1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horizontal="center" vertical="center" wrapText="1"/>
      <protection locked="0"/>
    </xf>
    <xf numFmtId="4" fontId="17" fillId="6" borderId="16" xfId="0" applyNumberFormat="1" applyFont="1" applyFill="1" applyBorder="1" applyAlignment="1" applyProtection="1">
      <alignment horizontal="center"/>
      <protection locked="0"/>
    </xf>
    <xf numFmtId="4" fontId="17" fillId="6" borderId="16" xfId="0" applyNumberFormat="1" applyFont="1" applyFill="1" applyBorder="1" applyAlignment="1">
      <alignment horizontal="center"/>
    </xf>
    <xf numFmtId="4" fontId="4" fillId="0" borderId="28" xfId="1" applyNumberFormat="1" applyFont="1" applyBorder="1" applyProtection="1">
      <protection locked="0"/>
    </xf>
    <xf numFmtId="4" fontId="4" fillId="0" borderId="29" xfId="1" applyNumberFormat="1" applyFont="1" applyBorder="1" applyProtection="1">
      <protection locked="0"/>
    </xf>
    <xf numFmtId="4" fontId="4" fillId="0" borderId="28" xfId="1" applyNumberFormat="1" applyFont="1" applyBorder="1" applyAlignment="1" applyProtection="1">
      <alignment horizontal="right"/>
      <protection locked="0"/>
    </xf>
    <xf numFmtId="4" fontId="21" fillId="8" borderId="16" xfId="0" applyNumberFormat="1" applyFont="1" applyFill="1" applyBorder="1" applyProtection="1">
      <protection locked="0"/>
    </xf>
    <xf numFmtId="4" fontId="4" fillId="8" borderId="16" xfId="0" applyNumberFormat="1" applyFont="1" applyFill="1" applyBorder="1"/>
    <xf numFmtId="4" fontId="19" fillId="9" borderId="15" xfId="1" applyNumberFormat="1" applyFont="1" applyFill="1" applyBorder="1" applyProtection="1">
      <protection locked="0"/>
    </xf>
    <xf numFmtId="4" fontId="4" fillId="10" borderId="30" xfId="1" applyNumberFormat="1" applyFont="1" applyFill="1" applyBorder="1"/>
    <xf numFmtId="4" fontId="4" fillId="0" borderId="31" xfId="0" applyNumberFormat="1" applyFont="1" applyBorder="1" applyProtection="1">
      <protection locked="0"/>
    </xf>
    <xf numFmtId="4" fontId="19" fillId="9" borderId="29" xfId="1" applyNumberFormat="1" applyFont="1" applyFill="1" applyBorder="1" applyProtection="1">
      <protection locked="0"/>
    </xf>
    <xf numFmtId="4" fontId="4" fillId="0" borderId="18" xfId="0" applyNumberFormat="1" applyFont="1" applyBorder="1" applyProtection="1">
      <protection locked="0"/>
    </xf>
    <xf numFmtId="4" fontId="19" fillId="9" borderId="30" xfId="1" applyNumberFormat="1" applyFont="1" applyFill="1" applyBorder="1" applyProtection="1">
      <protection locked="0"/>
    </xf>
    <xf numFmtId="4" fontId="22" fillId="8" borderId="16" xfId="0" applyNumberFormat="1" applyFont="1" applyFill="1" applyBorder="1" applyProtection="1">
      <protection locked="0"/>
    </xf>
    <xf numFmtId="4" fontId="21" fillId="8" borderId="17" xfId="1" applyNumberFormat="1" applyFont="1" applyFill="1" applyBorder="1" applyAlignment="1" applyProtection="1">
      <alignment horizontal="center"/>
      <protection locked="0"/>
    </xf>
    <xf numFmtId="4" fontId="4" fillId="8" borderId="17" xfId="1" applyNumberFormat="1" applyFont="1" applyFill="1" applyBorder="1" applyAlignment="1">
      <alignment horizontal="center"/>
    </xf>
    <xf numFmtId="4" fontId="8" fillId="0" borderId="19" xfId="0" applyNumberFormat="1" applyFont="1" applyBorder="1" applyProtection="1">
      <protection locked="0"/>
    </xf>
    <xf numFmtId="4" fontId="4" fillId="0" borderId="32" xfId="0" applyNumberFormat="1" applyFont="1" applyBorder="1" applyProtection="1">
      <protection locked="0"/>
    </xf>
    <xf numFmtId="4" fontId="19" fillId="9" borderId="33" xfId="1" applyNumberFormat="1" applyFont="1" applyFill="1" applyBorder="1" applyProtection="1">
      <protection locked="0"/>
    </xf>
    <xf numFmtId="4" fontId="4" fillId="0" borderId="34" xfId="0" applyNumberFormat="1" applyFont="1" applyBorder="1" applyProtection="1">
      <protection locked="0"/>
    </xf>
    <xf numFmtId="4" fontId="19" fillId="9" borderId="28" xfId="1" applyNumberFormat="1" applyFont="1" applyFill="1" applyBorder="1" applyProtection="1">
      <protection locked="0"/>
    </xf>
    <xf numFmtId="4" fontId="17" fillId="5" borderId="16" xfId="0" applyNumberFormat="1" applyFont="1" applyFill="1" applyBorder="1" applyAlignment="1" applyProtection="1">
      <alignment horizontal="center"/>
      <protection locked="0"/>
    </xf>
    <xf numFmtId="4" fontId="17" fillId="5" borderId="20" xfId="0" applyNumberFormat="1" applyFont="1" applyFill="1" applyBorder="1" applyAlignment="1" applyProtection="1">
      <alignment horizontal="center"/>
      <protection locked="0"/>
    </xf>
    <xf numFmtId="4" fontId="4" fillId="5" borderId="20" xfId="1" applyNumberFormat="1" applyFont="1" applyFill="1" applyBorder="1" applyAlignment="1">
      <alignment horizontal="center"/>
    </xf>
    <xf numFmtId="4" fontId="21" fillId="7" borderId="16" xfId="0" applyNumberFormat="1" applyFont="1" applyFill="1" applyBorder="1" applyProtection="1">
      <protection locked="0"/>
    </xf>
    <xf numFmtId="4" fontId="21" fillId="7" borderId="17" xfId="1" applyNumberFormat="1" applyFont="1" applyFill="1" applyBorder="1" applyAlignment="1" applyProtection="1">
      <alignment horizontal="center"/>
      <protection locked="0"/>
    </xf>
    <xf numFmtId="4" fontId="4" fillId="7" borderId="17" xfId="1" applyNumberFormat="1" applyFont="1" applyFill="1" applyBorder="1" applyAlignment="1">
      <alignment horizontal="center"/>
    </xf>
    <xf numFmtId="4" fontId="23" fillId="0" borderId="32" xfId="0" applyNumberFormat="1" applyFont="1" applyBorder="1" applyProtection="1">
      <protection locked="0"/>
    </xf>
    <xf numFmtId="4" fontId="22" fillId="7" borderId="13" xfId="0" applyNumberFormat="1" applyFont="1" applyFill="1" applyBorder="1" applyProtection="1">
      <protection locked="0"/>
    </xf>
    <xf numFmtId="4" fontId="21" fillId="7" borderId="22" xfId="1" applyNumberFormat="1" applyFont="1" applyFill="1" applyBorder="1" applyAlignment="1" applyProtection="1">
      <alignment horizontal="center"/>
      <protection locked="0"/>
    </xf>
    <xf numFmtId="4" fontId="21" fillId="7" borderId="22" xfId="1" applyNumberFormat="1" applyFont="1" applyFill="1" applyBorder="1" applyAlignment="1">
      <alignment horizontal="center"/>
    </xf>
    <xf numFmtId="4" fontId="17" fillId="0" borderId="31" xfId="0" applyNumberFormat="1" applyFont="1" applyBorder="1" applyProtection="1">
      <protection locked="0"/>
    </xf>
    <xf numFmtId="4" fontId="10" fillId="11" borderId="35" xfId="1" applyNumberFormat="1" applyFont="1" applyFill="1" applyBorder="1" applyAlignment="1" applyProtection="1">
      <alignment horizontal="right"/>
      <protection locked="0"/>
    </xf>
    <xf numFmtId="0" fontId="4" fillId="12" borderId="0" xfId="0" applyFont="1" applyFill="1"/>
    <xf numFmtId="0" fontId="17" fillId="1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7" fillId="0" borderId="11" xfId="0" applyFont="1" applyBorder="1" applyAlignment="1">
      <alignment horizontal="center"/>
    </xf>
    <xf numFmtId="0" fontId="4" fillId="0" borderId="0" xfId="0" applyFont="1"/>
    <xf numFmtId="0" fontId="4" fillId="0" borderId="12" xfId="0" applyFont="1" applyBorder="1"/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5" xfId="0" applyFont="1" applyBorder="1"/>
    <xf numFmtId="0" fontId="0" fillId="0" borderId="11" xfId="0" applyBorder="1"/>
    <xf numFmtId="0" fontId="0" fillId="0" borderId="12" xfId="0" applyBorder="1"/>
    <xf numFmtId="0" fontId="27" fillId="0" borderId="1" xfId="0" applyFont="1" applyBorder="1" applyAlignment="1">
      <alignment horizontal="center" vertical="center"/>
    </xf>
    <xf numFmtId="0" fontId="4" fillId="0" borderId="8" xfId="0" applyFont="1" applyBorder="1"/>
    <xf numFmtId="0" fontId="4" fillId="0" borderId="5" xfId="0" applyFont="1" applyBorder="1"/>
    <xf numFmtId="0" fontId="17" fillId="0" borderId="6" xfId="0" applyFont="1" applyBorder="1" applyAlignment="1">
      <alignment horizontal="center"/>
    </xf>
    <xf numFmtId="0" fontId="4" fillId="0" borderId="10" xfId="0" applyFont="1" applyBorder="1"/>
    <xf numFmtId="0" fontId="28" fillId="14" borderId="1" xfId="0" applyFont="1" applyFill="1" applyBorder="1" applyAlignment="1">
      <alignment horizontal="center" vertical="center"/>
    </xf>
    <xf numFmtId="0" fontId="28" fillId="14" borderId="8" xfId="0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/>
    </xf>
    <xf numFmtId="0" fontId="28" fillId="14" borderId="13" xfId="0" applyFont="1" applyFill="1" applyBorder="1" applyAlignment="1">
      <alignment horizontal="center" vertical="center"/>
    </xf>
    <xf numFmtId="0" fontId="28" fillId="14" borderId="26" xfId="0" applyFont="1" applyFill="1" applyBorder="1" applyAlignment="1">
      <alignment horizontal="center" vertical="center"/>
    </xf>
    <xf numFmtId="0" fontId="28" fillId="14" borderId="14" xfId="0" applyFont="1" applyFill="1" applyBorder="1" applyAlignment="1">
      <alignment horizontal="center" vertical="center"/>
    </xf>
    <xf numFmtId="0" fontId="17" fillId="15" borderId="16" xfId="0" applyFont="1" applyFill="1" applyBorder="1"/>
    <xf numFmtId="0" fontId="17" fillId="15" borderId="17" xfId="0" applyFont="1" applyFill="1" applyBorder="1" applyAlignment="1">
      <alignment horizontal="center"/>
    </xf>
    <xf numFmtId="0" fontId="17" fillId="15" borderId="17" xfId="0" applyFont="1" applyFill="1" applyBorder="1" applyAlignment="1" applyProtection="1">
      <alignment horizontal="center"/>
      <protection locked="0"/>
    </xf>
    <xf numFmtId="4" fontId="23" fillId="0" borderId="19" xfId="0" applyNumberFormat="1" applyFont="1" applyBorder="1"/>
    <xf numFmtId="4" fontId="4" fillId="0" borderId="15" xfId="1" applyNumberFormat="1" applyFont="1" applyBorder="1" applyProtection="1"/>
    <xf numFmtId="4" fontId="4" fillId="0" borderId="15" xfId="1" applyNumberFormat="1" applyFont="1" applyBorder="1" applyProtection="1">
      <protection locked="0"/>
    </xf>
    <xf numFmtId="0" fontId="29" fillId="0" borderId="15" xfId="0" applyFont="1" applyBorder="1"/>
    <xf numFmtId="4" fontId="4" fillId="0" borderId="30" xfId="1" applyNumberFormat="1" applyFont="1" applyBorder="1" applyProtection="1">
      <protection locked="0"/>
    </xf>
    <xf numFmtId="0" fontId="29" fillId="0" borderId="30" xfId="0" applyFont="1" applyBorder="1"/>
    <xf numFmtId="0" fontId="10" fillId="0" borderId="38" xfId="0" applyFont="1" applyBorder="1"/>
    <xf numFmtId="4" fontId="17" fillId="0" borderId="35" xfId="1" applyNumberFormat="1" applyFont="1" applyBorder="1" applyProtection="1"/>
    <xf numFmtId="4" fontId="17" fillId="0" borderId="35" xfId="1" applyNumberFormat="1" applyFont="1" applyBorder="1" applyProtection="1">
      <protection locked="0"/>
    </xf>
    <xf numFmtId="0" fontId="30" fillId="0" borderId="35" xfId="0" applyFont="1" applyBorder="1"/>
    <xf numFmtId="0" fontId="4" fillId="0" borderId="39" xfId="0" applyFont="1" applyBorder="1"/>
    <xf numFmtId="4" fontId="4" fillId="0" borderId="40" xfId="0" applyNumberFormat="1" applyFont="1" applyBorder="1"/>
    <xf numFmtId="4" fontId="4" fillId="0" borderId="40" xfId="0" applyNumberFormat="1" applyFont="1" applyBorder="1" applyProtection="1">
      <protection locked="0"/>
    </xf>
    <xf numFmtId="0" fontId="4" fillId="0" borderId="40" xfId="0" applyFont="1" applyBorder="1"/>
    <xf numFmtId="4" fontId="8" fillId="0" borderId="19" xfId="0" applyNumberFormat="1" applyFont="1" applyBorder="1"/>
    <xf numFmtId="0" fontId="10" fillId="0" borderId="1" xfId="0" applyFont="1" applyBorder="1"/>
    <xf numFmtId="4" fontId="17" fillId="0" borderId="21" xfId="0" applyNumberFormat="1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20" xfId="0" applyFont="1" applyBorder="1" applyProtection="1">
      <protection locked="0"/>
    </xf>
    <xf numFmtId="0" fontId="4" fillId="0" borderId="0" xfId="0" applyFont="1" applyProtection="1">
      <protection locked="0"/>
    </xf>
    <xf numFmtId="0" fontId="17" fillId="0" borderId="13" xfId="0" applyFont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Protection="1">
      <protection locked="0"/>
    </xf>
    <xf numFmtId="0" fontId="4" fillId="0" borderId="14" xfId="0" applyFont="1" applyBorder="1"/>
    <xf numFmtId="0" fontId="4" fillId="12" borderId="0" xfId="0" applyFont="1" applyFill="1" applyProtection="1">
      <protection locked="0"/>
    </xf>
    <xf numFmtId="0" fontId="0" fillId="0" borderId="0" xfId="0" applyProtection="1">
      <protection hidden="1"/>
    </xf>
    <xf numFmtId="4" fontId="5" fillId="7" borderId="17" xfId="0" applyNumberFormat="1" applyFont="1" applyFill="1" applyBorder="1"/>
    <xf numFmtId="4" fontId="26" fillId="0" borderId="17" xfId="0" applyNumberFormat="1" applyFont="1" applyBorder="1"/>
    <xf numFmtId="4" fontId="26" fillId="0" borderId="17" xfId="1" applyNumberFormat="1" applyFont="1" applyBorder="1"/>
    <xf numFmtId="0" fontId="4" fillId="0" borderId="24" xfId="0" applyFont="1" applyBorder="1"/>
    <xf numFmtId="4" fontId="6" fillId="0" borderId="35" xfId="0" applyNumberFormat="1" applyFont="1" applyBorder="1"/>
    <xf numFmtId="4" fontId="6" fillId="0" borderId="35" xfId="1" applyNumberFormat="1" applyFont="1" applyBorder="1"/>
    <xf numFmtId="4" fontId="5" fillId="7" borderId="22" xfId="0" applyNumberFormat="1" applyFont="1" applyFill="1" applyBorder="1"/>
    <xf numFmtId="0" fontId="4" fillId="0" borderId="11" xfId="0" applyFont="1" applyBorder="1"/>
    <xf numFmtId="4" fontId="19" fillId="9" borderId="41" xfId="1" applyNumberFormat="1" applyFont="1" applyFill="1" applyBorder="1" applyProtection="1">
      <protection locked="0"/>
    </xf>
    <xf numFmtId="4" fontId="4" fillId="0" borderId="41" xfId="1" applyNumberFormat="1" applyFont="1" applyBorder="1" applyProtection="1">
      <protection locked="0"/>
    </xf>
    <xf numFmtId="4" fontId="4" fillId="0" borderId="41" xfId="1" applyNumberFormat="1" applyFont="1" applyBorder="1" applyAlignment="1" applyProtection="1">
      <alignment horizontal="right"/>
      <protection locked="0"/>
    </xf>
    <xf numFmtId="4" fontId="8" fillId="0" borderId="34" xfId="0" applyNumberFormat="1" applyFont="1" applyBorder="1"/>
    <xf numFmtId="4" fontId="5" fillId="5" borderId="1" xfId="0" applyNumberFormat="1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/>
    </xf>
    <xf numFmtId="4" fontId="7" fillId="5" borderId="21" xfId="1" applyNumberFormat="1" applyFont="1" applyFill="1" applyBorder="1" applyAlignment="1">
      <alignment horizontal="center" vertical="center"/>
    </xf>
    <xf numFmtId="4" fontId="7" fillId="5" borderId="22" xfId="1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4" fontId="28" fillId="13" borderId="6" xfId="0" applyNumberFormat="1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 b="0">
                <a:latin typeface="Cambria" panose="02040503050406030204" pitchFamily="18" charset="0"/>
              </a:rPr>
              <a:t>Bank- og kontantbeholdning</a:t>
            </a:r>
          </a:p>
        </c:rich>
      </c:tx>
      <c:layout>
        <c:manualLayout>
          <c:xMode val="edge"/>
          <c:yMode val="edge"/>
          <c:x val="0.15582558544494632"/>
          <c:y val="0.10546708632047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Inngående balanse (IB)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Regnskap!$A$6:$A$8</c:f>
              <c:strCache>
                <c:ptCount val="3"/>
                <c:pt idx="0">
                  <c:v>1900 Kontanter</c:v>
                </c:pt>
                <c:pt idx="1">
                  <c:v>1910 Brukskonto</c:v>
                </c:pt>
                <c:pt idx="2">
                  <c:v>1920 Sparekonto</c:v>
                </c:pt>
              </c:strCache>
            </c:strRef>
          </c:cat>
          <c:val>
            <c:numRef>
              <c:f>Regnskap!$B$6:$B$8</c:f>
              <c:numCache>
                <c:formatCode>#,##0.00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52F-4876-9324-528207120F63}"/>
            </c:ext>
          </c:extLst>
        </c:ser>
        <c:ser>
          <c:idx val="1"/>
          <c:order val="1"/>
          <c:tx>
            <c:v>Utgående balanse (UB)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Regnskap!$A$6:$A$8</c:f>
              <c:strCache>
                <c:ptCount val="3"/>
                <c:pt idx="0">
                  <c:v>1900 Kontanter</c:v>
                </c:pt>
                <c:pt idx="1">
                  <c:v>1910 Brukskonto</c:v>
                </c:pt>
                <c:pt idx="2">
                  <c:v>1920 Sparekonto</c:v>
                </c:pt>
              </c:strCache>
            </c:strRef>
          </c:cat>
          <c:val>
            <c:numRef>
              <c:f>Regnskap!$C$6:$C$8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F-4876-9324-528207120F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5840512"/>
        <c:axId val="455842048"/>
      </c:barChart>
      <c:catAx>
        <c:axId val="455840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842048"/>
        <c:crosses val="autoZero"/>
        <c:auto val="1"/>
        <c:lblAlgn val="ctr"/>
        <c:lblOffset val="100"/>
        <c:noMultiLvlLbl val="0"/>
      </c:catAx>
      <c:valAx>
        <c:axId val="4558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840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 b="0">
                <a:latin typeface="Cambria" panose="02040503050406030204" pitchFamily="18" charset="0"/>
              </a:rPr>
              <a:t>Fordeling</a:t>
            </a:r>
            <a:r>
              <a:rPr lang="nb-NO" b="0" baseline="0">
                <a:latin typeface="Cambria" panose="02040503050406030204" pitchFamily="18" charset="0"/>
              </a:rPr>
              <a:t> inntekter vs kostnader</a:t>
            </a:r>
          </a:p>
        </c:rich>
      </c:tx>
      <c:layout>
        <c:manualLayout>
          <c:xMode val="edge"/>
          <c:yMode val="edge"/>
          <c:x val="0.22179708044935387"/>
          <c:y val="4.12014070767147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140721096490667"/>
          <c:y val="0.19365110234570385"/>
          <c:w val="0.69919462951746414"/>
          <c:h val="0.685494407593124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048-4E11-9087-6D732B0203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048-4E11-9087-6D732B02035C}"/>
              </c:ext>
            </c:extLst>
          </c:dPt>
          <c:dLbls>
            <c:dLbl>
              <c:idx val="0"/>
              <c:layout>
                <c:manualLayout>
                  <c:x val="-5.5556913415932092E-3"/>
                  <c:y val="-7.07885592451902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8-4E11-9087-6D732B02035C}"/>
                </c:ext>
              </c:extLst>
            </c:dLbl>
            <c:dLbl>
              <c:idx val="1"/>
              <c:layout>
                <c:manualLayout>
                  <c:x val="2.7162369644562205E-3"/>
                  <c:y val="-1.01722056605542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48-4E11-9087-6D732B020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([1]Oversikt!$C$13,[1]Oversikt!$C$20)</c:f>
              <c:strCache>
                <c:ptCount val="2"/>
                <c:pt idx="0">
                  <c:v>Sum inntekter</c:v>
                </c:pt>
                <c:pt idx="1">
                  <c:v>Sum kostnader</c:v>
                </c:pt>
              </c:strCache>
            </c:strRef>
          </c:cat>
          <c:val>
            <c:numRef>
              <c:f>([1]Oversikt!$D$13,[1]Oversikt!$D$20)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48-4E11-9087-6D732B020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33200</xdr:colOff>
      <xdr:row>20</xdr:row>
      <xdr:rowOff>173083</xdr:rowOff>
    </xdr:from>
    <xdr:to>
      <xdr:col>8</xdr:col>
      <xdr:colOff>19595</xdr:colOff>
      <xdr:row>33</xdr:row>
      <xdr:rowOff>118654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7F03E-295D-4C3C-ADB6-9E27621CB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3</xdr:col>
      <xdr:colOff>1945822</xdr:colOff>
      <xdr:row>36</xdr:row>
      <xdr:rowOff>54430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B47666-59EC-4C13-A140-0BF4C5733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udentliv\Downloads\OSI%20regnskaps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kt"/>
      <sheetName val="Regnskap"/>
      <sheetName val="Resultatrapport"/>
      <sheetName val="Budsjett"/>
    </sheetNames>
    <sheetDataSet>
      <sheetData sheetId="0">
        <row r="8">
          <cell r="C8">
            <v>2019</v>
          </cell>
        </row>
        <row r="13">
          <cell r="C13" t="str">
            <v>Sum inntekter</v>
          </cell>
          <cell r="D13">
            <v>0</v>
          </cell>
        </row>
        <row r="20">
          <cell r="C20" t="str">
            <v>Sum kostnader</v>
          </cell>
          <cell r="D20">
            <v>0</v>
          </cell>
        </row>
      </sheetData>
      <sheetData sheetId="1">
        <row r="2">
          <cell r="D2">
            <v>43466</v>
          </cell>
        </row>
        <row r="55">
          <cell r="A55" t="str">
            <v>Driftskostnader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opLeftCell="A5" zoomScale="99" zoomScaleNormal="99" workbookViewId="0">
      <selection activeCell="C11" sqref="C11"/>
    </sheetView>
  </sheetViews>
  <sheetFormatPr baseColWidth="10" defaultColWidth="0" defaultRowHeight="0" customHeight="1" zeroHeight="1" x14ac:dyDescent="0.3"/>
  <cols>
    <col min="1" max="1" width="10.109375" style="6" customWidth="1"/>
    <col min="2" max="2" width="4.44140625" style="12" customWidth="1"/>
    <col min="3" max="4" width="26.5546875" style="12" customWidth="1"/>
    <col min="5" max="6" width="3.44140625" style="12" customWidth="1"/>
    <col min="7" max="7" width="26.6640625" style="12" customWidth="1"/>
    <col min="8" max="8" width="27.33203125" style="12" customWidth="1"/>
    <col min="9" max="9" width="5.88671875" style="12" customWidth="1"/>
    <col min="10" max="10" width="11" style="6" customWidth="1"/>
    <col min="11" max="16384" width="8.88671875" style="12" hidden="1"/>
  </cols>
  <sheetData>
    <row r="1" spans="1:10" s="6" customFormat="1" ht="14.4" x14ac:dyDescent="0.3">
      <c r="A1" s="1"/>
      <c r="B1" s="2"/>
      <c r="C1" s="3"/>
      <c r="D1" s="3"/>
      <c r="E1" s="3"/>
      <c r="F1" s="3"/>
      <c r="G1" s="3"/>
      <c r="H1" s="3"/>
      <c r="I1" s="4"/>
      <c r="J1" s="5"/>
    </row>
    <row r="2" spans="1:10" ht="15" x14ac:dyDescent="0.3">
      <c r="A2" s="7"/>
      <c r="B2" s="8" t="s">
        <v>0</v>
      </c>
      <c r="C2" s="9"/>
      <c r="D2" s="9"/>
      <c r="E2" s="9"/>
      <c r="F2" s="9"/>
      <c r="G2" s="9"/>
      <c r="H2" s="9"/>
      <c r="I2" s="10"/>
      <c r="J2" s="11"/>
    </row>
    <row r="3" spans="1:10" ht="20.399999999999999" customHeight="1" x14ac:dyDescent="0.3">
      <c r="A3" s="7"/>
      <c r="B3" s="13"/>
      <c r="C3" s="160" t="s">
        <v>1</v>
      </c>
      <c r="D3" s="160"/>
      <c r="E3" s="14"/>
      <c r="F3" s="14"/>
      <c r="G3" s="162" t="s">
        <v>2</v>
      </c>
      <c r="H3" s="163"/>
      <c r="I3" s="15"/>
      <c r="J3" s="11"/>
    </row>
    <row r="4" spans="1:10" ht="20.399999999999999" customHeight="1" x14ac:dyDescent="0.3">
      <c r="A4" s="7"/>
      <c r="B4" s="13"/>
      <c r="C4" s="161"/>
      <c r="D4" s="161"/>
      <c r="E4" s="14"/>
      <c r="F4" s="14"/>
      <c r="G4" s="164"/>
      <c r="H4" s="165"/>
      <c r="I4" s="15"/>
      <c r="J4" s="11"/>
    </row>
    <row r="5" spans="1:10" ht="15.6" customHeight="1" x14ac:dyDescent="0.3">
      <c r="A5" s="7"/>
      <c r="B5" s="13"/>
      <c r="C5" s="161"/>
      <c r="D5" s="161"/>
      <c r="E5" s="14"/>
      <c r="F5" s="14"/>
      <c r="G5" s="164"/>
      <c r="H5" s="165"/>
      <c r="I5" s="15"/>
      <c r="J5" s="11"/>
    </row>
    <row r="6" spans="1:10" ht="15.6" customHeight="1" x14ac:dyDescent="0.3">
      <c r="A6" s="7"/>
      <c r="B6" s="13"/>
      <c r="C6" s="161"/>
      <c r="D6" s="161"/>
      <c r="E6" s="14"/>
      <c r="F6" s="14"/>
      <c r="G6" s="166"/>
      <c r="H6" s="167"/>
      <c r="I6" s="15"/>
      <c r="J6" s="11"/>
    </row>
    <row r="7" spans="1:10" ht="15.6" customHeight="1" x14ac:dyDescent="0.3">
      <c r="A7" s="7"/>
      <c r="B7" s="13"/>
      <c r="C7" s="16"/>
      <c r="D7" s="17"/>
      <c r="E7" s="14"/>
      <c r="F7" s="14"/>
      <c r="G7" s="14"/>
      <c r="H7" s="14"/>
      <c r="I7" s="15"/>
      <c r="J7" s="11"/>
    </row>
    <row r="8" spans="1:10" ht="15.6" customHeight="1" x14ac:dyDescent="0.3">
      <c r="A8" s="7"/>
      <c r="B8" s="13"/>
      <c r="C8" s="168">
        <f>YEAR(Regnskap!D2)</f>
        <v>2023</v>
      </c>
      <c r="D8" s="169"/>
      <c r="E8" s="18"/>
      <c r="F8" s="18"/>
      <c r="G8" s="174">
        <f>C8</f>
        <v>2023</v>
      </c>
      <c r="H8" s="175"/>
      <c r="I8" s="15"/>
      <c r="J8" s="11"/>
    </row>
    <row r="9" spans="1:10" ht="15.6" customHeight="1" x14ac:dyDescent="0.3">
      <c r="A9" s="7"/>
      <c r="B9" s="13"/>
      <c r="C9" s="170"/>
      <c r="D9" s="171"/>
      <c r="E9" s="18"/>
      <c r="F9" s="18"/>
      <c r="G9" s="176"/>
      <c r="H9" s="177"/>
      <c r="I9" s="15"/>
      <c r="J9" s="11"/>
    </row>
    <row r="10" spans="1:10" ht="20.25" customHeight="1" x14ac:dyDescent="0.3">
      <c r="A10" s="7"/>
      <c r="B10" s="13"/>
      <c r="C10" s="172"/>
      <c r="D10" s="173"/>
      <c r="E10" s="19"/>
      <c r="F10" s="19"/>
      <c r="G10" s="178"/>
      <c r="H10" s="179"/>
      <c r="I10" s="15"/>
      <c r="J10" s="11"/>
    </row>
    <row r="11" spans="1:10" ht="20.25" customHeight="1" x14ac:dyDescent="0.3">
      <c r="A11" s="7"/>
      <c r="B11" s="13"/>
      <c r="E11" s="19"/>
      <c r="F11" s="19"/>
      <c r="I11" s="15"/>
      <c r="J11" s="11"/>
    </row>
    <row r="12" spans="1:10" ht="15.6" x14ac:dyDescent="0.3">
      <c r="A12" s="7"/>
      <c r="B12" s="13"/>
      <c r="C12" s="20" t="s">
        <v>524</v>
      </c>
      <c r="D12" s="21"/>
      <c r="E12" s="22"/>
      <c r="F12" s="22"/>
      <c r="G12" s="23" t="s">
        <v>3</v>
      </c>
      <c r="H12" s="24"/>
      <c r="I12" s="15"/>
      <c r="J12" s="11"/>
    </row>
    <row r="13" spans="1:10" ht="15.6" x14ac:dyDescent="0.3">
      <c r="A13" s="7"/>
      <c r="B13" s="13"/>
      <c r="C13" s="25" t="s">
        <v>4</v>
      </c>
      <c r="D13" s="17">
        <f>-SUM(Regnskap!C16:C25)</f>
        <v>0</v>
      </c>
      <c r="E13" s="22"/>
      <c r="F13" s="22"/>
      <c r="G13" s="26" t="s">
        <v>5</v>
      </c>
      <c r="H13" s="27">
        <f>SUM(Regnskap!C6:C8)</f>
        <v>0</v>
      </c>
      <c r="I13" s="15"/>
      <c r="J13" s="11"/>
    </row>
    <row r="14" spans="1:10" ht="15.6" x14ac:dyDescent="0.3">
      <c r="A14" s="7"/>
      <c r="B14" s="13"/>
      <c r="C14" s="16"/>
      <c r="D14" s="17"/>
      <c r="E14" s="22"/>
      <c r="F14" s="22"/>
      <c r="G14" s="19"/>
      <c r="H14" s="19"/>
      <c r="I14" s="15"/>
      <c r="J14" s="11"/>
    </row>
    <row r="15" spans="1:10" ht="15.6" x14ac:dyDescent="0.3">
      <c r="A15" s="7"/>
      <c r="B15" s="13"/>
      <c r="C15" s="20" t="s">
        <v>535</v>
      </c>
      <c r="D15" s="20"/>
      <c r="E15" s="22"/>
      <c r="F15" s="22"/>
      <c r="G15" s="23" t="s">
        <v>6</v>
      </c>
      <c r="H15" s="24"/>
      <c r="I15" s="15"/>
      <c r="J15" s="11"/>
    </row>
    <row r="16" spans="1:10" ht="15.6" x14ac:dyDescent="0.3">
      <c r="A16" s="7"/>
      <c r="B16" s="13"/>
      <c r="C16" s="28">
        <f>-SUM(Regnskap!C27:C44)</f>
        <v>0</v>
      </c>
      <c r="D16" s="17">
        <f>-SUM(Regnskap!C27:C43)</f>
        <v>0</v>
      </c>
      <c r="E16" s="22"/>
      <c r="F16" s="22"/>
      <c r="G16" s="26" t="s">
        <v>7</v>
      </c>
      <c r="H16" s="27">
        <f>SUM(Regnskap!C10:C13)</f>
        <v>0</v>
      </c>
      <c r="I16" s="15"/>
      <c r="J16" s="11"/>
    </row>
    <row r="17" spans="1:10" ht="15.6" x14ac:dyDescent="0.3">
      <c r="A17" s="7"/>
      <c r="B17" s="13"/>
      <c r="C17" s="180"/>
      <c r="D17" s="181"/>
      <c r="E17" s="22"/>
      <c r="F17" s="22"/>
      <c r="G17" s="19"/>
      <c r="H17" s="19"/>
      <c r="I17" s="15"/>
      <c r="J17" s="11"/>
    </row>
    <row r="18" spans="1:10" ht="15.6" x14ac:dyDescent="0.3">
      <c r="A18" s="7"/>
      <c r="B18" s="13"/>
      <c r="C18" s="156" t="s">
        <v>9</v>
      </c>
      <c r="D18" s="158">
        <f>D13-D16</f>
        <v>0</v>
      </c>
      <c r="E18" s="22"/>
      <c r="F18" s="22"/>
      <c r="G18" s="19"/>
      <c r="H18" s="19"/>
      <c r="I18" s="15"/>
      <c r="J18" s="11"/>
    </row>
    <row r="19" spans="1:10" ht="15.6" x14ac:dyDescent="0.3">
      <c r="A19" s="7"/>
      <c r="B19" s="13"/>
      <c r="C19" s="157"/>
      <c r="D19" s="159"/>
      <c r="E19" s="19"/>
      <c r="F19" s="19"/>
      <c r="G19" s="19"/>
      <c r="H19" s="19"/>
      <c r="I19" s="15"/>
      <c r="J19" s="11"/>
    </row>
    <row r="20" spans="1:10" ht="15.6" x14ac:dyDescent="0.3">
      <c r="A20" s="7"/>
      <c r="B20" s="13"/>
      <c r="E20" s="19"/>
      <c r="F20" s="19"/>
      <c r="G20" s="19"/>
      <c r="H20" s="19"/>
      <c r="I20" s="15"/>
      <c r="J20" s="11"/>
    </row>
    <row r="21" spans="1:10" ht="15.6" x14ac:dyDescent="0.3">
      <c r="A21" s="7"/>
      <c r="B21" s="13"/>
      <c r="E21" s="19"/>
      <c r="F21" s="19"/>
      <c r="G21" s="19"/>
      <c r="H21" s="19"/>
      <c r="I21" s="15"/>
      <c r="J21" s="11"/>
    </row>
    <row r="22" spans="1:10" ht="15.6" x14ac:dyDescent="0.3">
      <c r="A22" s="7"/>
      <c r="B22" s="13"/>
      <c r="E22" s="19"/>
      <c r="F22" s="19"/>
      <c r="G22" s="19"/>
      <c r="H22" s="19"/>
      <c r="I22" s="15"/>
      <c r="J22" s="11"/>
    </row>
    <row r="23" spans="1:10" ht="15.6" x14ac:dyDescent="0.3">
      <c r="A23" s="7"/>
      <c r="B23" s="13"/>
      <c r="E23" s="19"/>
      <c r="F23" s="19"/>
      <c r="G23" s="19"/>
      <c r="H23" s="19"/>
      <c r="I23" s="15"/>
      <c r="J23" s="11"/>
    </row>
    <row r="24" spans="1:10" ht="15.6" x14ac:dyDescent="0.3">
      <c r="A24" s="7"/>
      <c r="B24" s="13"/>
      <c r="E24" s="19"/>
      <c r="F24" s="19"/>
      <c r="G24" s="19"/>
      <c r="H24" s="19"/>
      <c r="I24" s="15"/>
      <c r="J24" s="11"/>
    </row>
    <row r="25" spans="1:10" ht="15.6" x14ac:dyDescent="0.3">
      <c r="A25" s="7"/>
      <c r="B25" s="13"/>
      <c r="E25" s="19"/>
      <c r="F25" s="19"/>
      <c r="G25" s="19"/>
      <c r="H25" s="19"/>
      <c r="I25" s="15"/>
      <c r="J25" s="11"/>
    </row>
    <row r="26" spans="1:10" ht="15.6" x14ac:dyDescent="0.3">
      <c r="A26" s="7"/>
      <c r="B26" s="13"/>
      <c r="E26" s="19"/>
      <c r="F26" s="19"/>
      <c r="G26" s="19"/>
      <c r="H26" s="19"/>
      <c r="I26" s="15"/>
      <c r="J26" s="11"/>
    </row>
    <row r="27" spans="1:10" ht="15.6" x14ac:dyDescent="0.3">
      <c r="A27" s="7"/>
      <c r="B27" s="13"/>
      <c r="E27" s="19"/>
      <c r="F27" s="19"/>
      <c r="G27" s="19"/>
      <c r="H27" s="19"/>
      <c r="I27" s="15"/>
      <c r="J27" s="11"/>
    </row>
    <row r="28" spans="1:10" ht="15.6" x14ac:dyDescent="0.3">
      <c r="A28" s="7"/>
      <c r="B28" s="13"/>
      <c r="E28" s="19"/>
      <c r="F28" s="19"/>
      <c r="G28" s="19"/>
      <c r="H28" s="19"/>
      <c r="I28" s="29" t="s">
        <v>0</v>
      </c>
      <c r="J28" s="11"/>
    </row>
    <row r="29" spans="1:10" ht="15.6" x14ac:dyDescent="0.3">
      <c r="A29" s="7"/>
      <c r="B29" s="13"/>
      <c r="E29" s="19"/>
      <c r="F29" s="19"/>
      <c r="G29" s="19"/>
      <c r="H29" s="19"/>
      <c r="I29" s="15"/>
      <c r="J29" s="11"/>
    </row>
    <row r="30" spans="1:10" ht="15.6" x14ac:dyDescent="0.3">
      <c r="A30" s="7"/>
      <c r="B30" s="13"/>
      <c r="E30" s="19"/>
      <c r="F30" s="19"/>
      <c r="G30" s="19"/>
      <c r="H30" s="19"/>
      <c r="I30" s="15"/>
      <c r="J30" s="11"/>
    </row>
    <row r="31" spans="1:10" ht="15.6" x14ac:dyDescent="0.3">
      <c r="A31" s="7"/>
      <c r="B31" s="13"/>
      <c r="E31" s="19"/>
      <c r="F31" s="19"/>
      <c r="G31" s="19"/>
      <c r="H31" s="19"/>
      <c r="I31" s="15"/>
      <c r="J31" s="11"/>
    </row>
    <row r="32" spans="1:10" ht="15.6" x14ac:dyDescent="0.3">
      <c r="A32" s="7"/>
      <c r="B32" s="13"/>
      <c r="E32" s="19"/>
      <c r="F32" s="19"/>
      <c r="G32" s="30"/>
      <c r="H32" s="31"/>
      <c r="I32" s="15"/>
      <c r="J32" s="11"/>
    </row>
    <row r="33" spans="1:10" ht="15.6" x14ac:dyDescent="0.3">
      <c r="A33" s="7"/>
      <c r="B33" s="13"/>
      <c r="E33" s="19"/>
      <c r="F33" s="19"/>
      <c r="G33" s="19"/>
      <c r="H33" s="19"/>
      <c r="I33" s="15"/>
      <c r="J33" s="11"/>
    </row>
    <row r="34" spans="1:10" ht="15.6" x14ac:dyDescent="0.3">
      <c r="A34" s="7"/>
      <c r="B34" s="13"/>
      <c r="E34" s="19"/>
      <c r="F34" s="19"/>
      <c r="G34" s="30"/>
      <c r="H34" s="19"/>
      <c r="I34" s="15"/>
      <c r="J34" s="11"/>
    </row>
    <row r="35" spans="1:10" ht="15.6" x14ac:dyDescent="0.3">
      <c r="A35" s="7"/>
      <c r="B35" s="13"/>
      <c r="E35" s="19"/>
      <c r="F35" s="19"/>
      <c r="G35" s="30"/>
      <c r="H35" s="19"/>
      <c r="I35" s="15"/>
      <c r="J35" s="11"/>
    </row>
    <row r="36" spans="1:10" ht="15.6" x14ac:dyDescent="0.3">
      <c r="A36" s="7"/>
      <c r="B36" s="13"/>
      <c r="E36" s="19"/>
      <c r="F36" s="19"/>
      <c r="G36" s="19"/>
      <c r="H36" s="19"/>
      <c r="I36" s="15"/>
      <c r="J36" s="11"/>
    </row>
    <row r="37" spans="1:10" ht="15.6" x14ac:dyDescent="0.3">
      <c r="A37" s="7"/>
      <c r="B37" s="13"/>
      <c r="E37" s="19"/>
      <c r="F37" s="19"/>
      <c r="G37" s="19"/>
      <c r="H37" s="19"/>
      <c r="I37" s="15"/>
      <c r="J37" s="11"/>
    </row>
    <row r="38" spans="1:10" ht="15.6" x14ac:dyDescent="0.3">
      <c r="A38" s="7"/>
      <c r="B38" s="13"/>
      <c r="E38" s="19"/>
      <c r="F38" s="19"/>
      <c r="G38" s="31"/>
      <c r="H38" s="31"/>
      <c r="I38" s="15"/>
      <c r="J38" s="11"/>
    </row>
    <row r="39" spans="1:10" ht="15.6" x14ac:dyDescent="0.3">
      <c r="A39" s="7"/>
      <c r="B39" s="13"/>
      <c r="E39" s="19"/>
      <c r="F39" s="19"/>
      <c r="G39" s="19"/>
      <c r="H39" s="19"/>
      <c r="I39" s="15"/>
      <c r="J39" s="11"/>
    </row>
    <row r="40" spans="1:10" ht="15.6" x14ac:dyDescent="0.3">
      <c r="A40" s="7"/>
      <c r="B40" s="13"/>
      <c r="E40" s="19"/>
      <c r="F40" s="19"/>
      <c r="G40" s="19"/>
      <c r="H40" s="19"/>
      <c r="I40" s="15"/>
      <c r="J40" s="11"/>
    </row>
    <row r="41" spans="1:10" ht="15.6" x14ac:dyDescent="0.3">
      <c r="A41" s="7"/>
      <c r="B41" s="13"/>
      <c r="E41" s="19"/>
      <c r="F41" s="19"/>
      <c r="G41" s="30"/>
      <c r="H41" s="19"/>
      <c r="I41" s="15"/>
      <c r="J41" s="11"/>
    </row>
    <row r="42" spans="1:10" ht="16.2" thickBot="1" x14ac:dyDescent="0.35">
      <c r="A42" s="7"/>
      <c r="B42" s="32"/>
      <c r="C42" s="33"/>
      <c r="D42" s="33"/>
      <c r="E42" s="34"/>
      <c r="F42" s="34"/>
      <c r="G42" s="35"/>
      <c r="H42" s="35"/>
      <c r="I42" s="36"/>
      <c r="J42" s="11"/>
    </row>
    <row r="43" spans="1:10" ht="14.4" x14ac:dyDescent="0.3">
      <c r="A43" s="7"/>
      <c r="B43" s="6"/>
      <c r="C43" s="6"/>
      <c r="D43" s="6"/>
      <c r="E43" s="6"/>
      <c r="F43" s="6"/>
      <c r="G43" s="6"/>
      <c r="H43" s="6"/>
      <c r="I43" s="6"/>
      <c r="J43" s="11"/>
    </row>
    <row r="44" spans="1:10" ht="14.4" x14ac:dyDescent="0.3">
      <c r="A44" s="7"/>
      <c r="B44" s="6"/>
      <c r="C44" s="6"/>
      <c r="D44" s="6"/>
      <c r="E44" s="6"/>
      <c r="F44" s="6"/>
      <c r="G44" s="6"/>
      <c r="H44" s="6"/>
      <c r="I44" s="6"/>
      <c r="J44" s="11"/>
    </row>
    <row r="45" spans="1:10" ht="14.4" x14ac:dyDescent="0.3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14.4" hidden="1" x14ac:dyDescent="0.3"/>
    <row r="47" spans="1:10" ht="14.4" hidden="1" x14ac:dyDescent="0.3"/>
    <row r="48" spans="1:10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14.4" hidden="1" x14ac:dyDescent="0.3"/>
    <row r="70" ht="14.4" hidden="1" x14ac:dyDescent="0.3"/>
    <row r="71" ht="14.4" hidden="1" x14ac:dyDescent="0.3"/>
    <row r="72" ht="14.4" hidden="1" x14ac:dyDescent="0.3"/>
    <row r="73" ht="14.4" hidden="1" x14ac:dyDescent="0.3"/>
    <row r="74" ht="14.4" hidden="1" x14ac:dyDescent="0.3"/>
    <row r="75" ht="14.4" hidden="1" x14ac:dyDescent="0.3"/>
    <row r="76" ht="14.4" hidden="1" x14ac:dyDescent="0.3"/>
    <row r="77" ht="14.4" hidden="1" x14ac:dyDescent="0.3"/>
    <row r="78" ht="14.4" hidden="1" x14ac:dyDescent="0.3"/>
    <row r="79" ht="14.4" hidden="1" x14ac:dyDescent="0.3"/>
    <row r="80" ht="14.4" hidden="1" x14ac:dyDescent="0.3"/>
    <row r="81" ht="14.4" hidden="1" x14ac:dyDescent="0.3"/>
    <row r="82" ht="14.4" hidden="1" x14ac:dyDescent="0.3"/>
    <row r="83" ht="14.4" hidden="1" x14ac:dyDescent="0.3"/>
    <row r="84" ht="14.4" hidden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C18:C19"/>
    <mergeCell ref="D18:D19"/>
    <mergeCell ref="C3:D6"/>
    <mergeCell ref="G3:H6"/>
    <mergeCell ref="C8:D10"/>
    <mergeCell ref="G8:H10"/>
    <mergeCell ref="C17:D17"/>
  </mergeCells>
  <conditionalFormatting sqref="D18:D19">
    <cfRule type="cellIs" dxfId="0" priority="1" operator="lessThan">
      <formula>0</formula>
    </cfRule>
  </conditionalFormatting>
  <dataValidations count="2">
    <dataValidation allowBlank="1" showInputMessage="1" showErrorMessage="1" promptTitle="Endre utvalg i diagrammet" prompt="Dette arket er beskyttet - skal du endre diagrammet må du oppheve beskyttelsen (se [i] øverst til venstre). Klikk på diagrammet og &quot;chart filters&quot; for å velge hva som vises. Husk å beskytte arket når du er ferdig." sqref="I28" xr:uid="{00000000-0002-0000-0000-000000000000}"/>
    <dataValidation allowBlank="1" showInputMessage="1" showErrorMessage="1" promptTitle="Endre overskrift / periode" prompt="Dette arket er beskyttet. Skal du endre overskrift/periode klikker du på &quot;Review&quot; (se gjennom), og &quot;Unprotect sheet&quot; (opphev arkbeskyttelse). Husk å beskytte igjen når du er ferdig! Klikk &quot;protect sheet&quot; og &quot;ok&quot;" sqref="B2" xr:uid="{00000000-0002-0000-0000-000001000000}"/>
  </dataValidations>
  <pageMargins left="0.7" right="0.7" top="0.75" bottom="0.75" header="0.3" footer="0.3"/>
  <pageSetup paperSize="9" scale="6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J50"/>
  <sheetViews>
    <sheetView zoomScale="73" zoomScaleNormal="73" workbookViewId="0">
      <selection activeCell="D2" sqref="D2"/>
    </sheetView>
  </sheetViews>
  <sheetFormatPr baseColWidth="10" defaultColWidth="9.109375" defaultRowHeight="14.4" zeroHeight="1" x14ac:dyDescent="0.3"/>
  <cols>
    <col min="1" max="1" width="44.6640625" bestFit="1" customWidth="1"/>
    <col min="2" max="2" width="6" bestFit="1" customWidth="1"/>
    <col min="3" max="3" width="5.88671875" bestFit="1" customWidth="1"/>
    <col min="4" max="4" width="12.33203125" bestFit="1" customWidth="1"/>
    <col min="5" max="102" width="6" bestFit="1" customWidth="1"/>
    <col min="103" max="503" width="6.88671875" bestFit="1" customWidth="1"/>
    <col min="504" max="504" width="6" bestFit="1" customWidth="1"/>
  </cols>
  <sheetData>
    <row r="1" spans="1:504" ht="15" x14ac:dyDescent="0.3">
      <c r="A1" s="40" t="s">
        <v>10</v>
      </c>
      <c r="B1" s="41"/>
      <c r="C1" s="42"/>
      <c r="D1" s="43" t="s">
        <v>11</v>
      </c>
      <c r="E1" s="43" t="s">
        <v>12</v>
      </c>
      <c r="F1" s="43" t="s">
        <v>13</v>
      </c>
      <c r="G1" s="43" t="s">
        <v>14</v>
      </c>
      <c r="H1" s="43" t="s">
        <v>15</v>
      </c>
      <c r="I1" s="43" t="s">
        <v>16</v>
      </c>
      <c r="J1" s="43" t="s">
        <v>17</v>
      </c>
      <c r="K1" s="43" t="s">
        <v>18</v>
      </c>
      <c r="L1" s="43" t="s">
        <v>19</v>
      </c>
      <c r="M1" s="43" t="s">
        <v>20</v>
      </c>
      <c r="N1" s="43" t="s">
        <v>21</v>
      </c>
      <c r="O1" s="43" t="s">
        <v>22</v>
      </c>
      <c r="P1" s="43" t="s">
        <v>23</v>
      </c>
      <c r="Q1" s="43" t="s">
        <v>24</v>
      </c>
      <c r="R1" s="43" t="s">
        <v>25</v>
      </c>
      <c r="S1" s="43" t="s">
        <v>26</v>
      </c>
      <c r="T1" s="43" t="s">
        <v>27</v>
      </c>
      <c r="U1" s="43" t="s">
        <v>28</v>
      </c>
      <c r="V1" s="43" t="s">
        <v>29</v>
      </c>
      <c r="W1" s="43" t="s">
        <v>30</v>
      </c>
      <c r="X1" s="43" t="s">
        <v>31</v>
      </c>
      <c r="Y1" s="43" t="s">
        <v>32</v>
      </c>
      <c r="Z1" s="43" t="s">
        <v>33</v>
      </c>
      <c r="AA1" s="43" t="s">
        <v>34</v>
      </c>
      <c r="AB1" s="43" t="s">
        <v>35</v>
      </c>
      <c r="AC1" s="43" t="s">
        <v>36</v>
      </c>
      <c r="AD1" s="43" t="s">
        <v>37</v>
      </c>
      <c r="AE1" s="44" t="s">
        <v>38</v>
      </c>
      <c r="AF1" s="44" t="s">
        <v>39</v>
      </c>
      <c r="AG1" s="44" t="s">
        <v>40</v>
      </c>
      <c r="AH1" s="44" t="s">
        <v>41</v>
      </c>
      <c r="AI1" s="44" t="s">
        <v>42</v>
      </c>
      <c r="AJ1" s="44" t="s">
        <v>43</v>
      </c>
      <c r="AK1" s="44" t="s">
        <v>44</v>
      </c>
      <c r="AL1" s="44" t="s">
        <v>45</v>
      </c>
      <c r="AM1" s="44" t="s">
        <v>46</v>
      </c>
      <c r="AN1" s="44" t="s">
        <v>47</v>
      </c>
      <c r="AO1" s="44" t="s">
        <v>48</v>
      </c>
      <c r="AP1" s="44" t="s">
        <v>49</v>
      </c>
      <c r="AQ1" s="44" t="s">
        <v>50</v>
      </c>
      <c r="AR1" s="44" t="s">
        <v>51</v>
      </c>
      <c r="AS1" s="44" t="s">
        <v>52</v>
      </c>
      <c r="AT1" s="44" t="s">
        <v>53</v>
      </c>
      <c r="AU1" s="44" t="s">
        <v>54</v>
      </c>
      <c r="AV1" s="44" t="s">
        <v>55</v>
      </c>
      <c r="AW1" s="44" t="s">
        <v>56</v>
      </c>
      <c r="AX1" s="44" t="s">
        <v>57</v>
      </c>
      <c r="AY1" s="44" t="s">
        <v>58</v>
      </c>
      <c r="AZ1" s="44" t="s">
        <v>59</v>
      </c>
      <c r="BA1" s="44" t="s">
        <v>60</v>
      </c>
      <c r="BB1" s="44" t="s">
        <v>61</v>
      </c>
      <c r="BC1" s="44" t="s">
        <v>62</v>
      </c>
      <c r="BD1" s="44" t="s">
        <v>63</v>
      </c>
      <c r="BE1" s="44" t="s">
        <v>64</v>
      </c>
      <c r="BF1" s="44" t="s">
        <v>65</v>
      </c>
      <c r="BG1" s="44" t="s">
        <v>66</v>
      </c>
      <c r="BH1" s="44" t="s">
        <v>67</v>
      </c>
      <c r="BI1" s="44" t="s">
        <v>68</v>
      </c>
      <c r="BJ1" s="44" t="s">
        <v>69</v>
      </c>
      <c r="BK1" s="44" t="s">
        <v>70</v>
      </c>
      <c r="BL1" s="44" t="s">
        <v>71</v>
      </c>
      <c r="BM1" s="44" t="s">
        <v>72</v>
      </c>
      <c r="BN1" s="44" t="s">
        <v>73</v>
      </c>
      <c r="BO1" s="44" t="s">
        <v>74</v>
      </c>
      <c r="BP1" s="44" t="s">
        <v>75</v>
      </c>
      <c r="BQ1" s="44" t="s">
        <v>76</v>
      </c>
      <c r="BR1" s="44" t="s">
        <v>77</v>
      </c>
      <c r="BS1" s="44" t="s">
        <v>78</v>
      </c>
      <c r="BT1" s="44" t="s">
        <v>79</v>
      </c>
      <c r="BU1" s="44" t="s">
        <v>80</v>
      </c>
      <c r="BV1" s="44" t="s">
        <v>81</v>
      </c>
      <c r="BW1" s="44" t="s">
        <v>82</v>
      </c>
      <c r="BX1" s="44" t="s">
        <v>83</v>
      </c>
      <c r="BY1" s="44" t="s">
        <v>84</v>
      </c>
      <c r="BZ1" s="44" t="s">
        <v>85</v>
      </c>
      <c r="CA1" s="44" t="s">
        <v>86</v>
      </c>
      <c r="CB1" s="44" t="s">
        <v>87</v>
      </c>
      <c r="CC1" s="44" t="s">
        <v>88</v>
      </c>
      <c r="CD1" s="44" t="s">
        <v>89</v>
      </c>
      <c r="CE1" s="44" t="s">
        <v>90</v>
      </c>
      <c r="CF1" s="44" t="s">
        <v>91</v>
      </c>
      <c r="CG1" s="44" t="s">
        <v>92</v>
      </c>
      <c r="CH1" s="44" t="s">
        <v>93</v>
      </c>
      <c r="CI1" s="44" t="s">
        <v>94</v>
      </c>
      <c r="CJ1" s="44" t="s">
        <v>95</v>
      </c>
      <c r="CK1" s="44" t="s">
        <v>96</v>
      </c>
      <c r="CL1" s="44" t="s">
        <v>97</v>
      </c>
      <c r="CM1" s="44" t="s">
        <v>98</v>
      </c>
      <c r="CN1" s="44" t="s">
        <v>99</v>
      </c>
      <c r="CO1" s="44" t="s">
        <v>100</v>
      </c>
      <c r="CP1" s="44" t="s">
        <v>101</v>
      </c>
      <c r="CQ1" s="44" t="s">
        <v>102</v>
      </c>
      <c r="CR1" s="44" t="s">
        <v>103</v>
      </c>
      <c r="CS1" s="44" t="s">
        <v>104</v>
      </c>
      <c r="CT1" s="44" t="s">
        <v>105</v>
      </c>
      <c r="CU1" s="44" t="s">
        <v>106</v>
      </c>
      <c r="CV1" s="44" t="s">
        <v>107</v>
      </c>
      <c r="CW1" s="44" t="s">
        <v>108</v>
      </c>
      <c r="CX1" s="44" t="s">
        <v>109</v>
      </c>
      <c r="CY1" s="44" t="s">
        <v>110</v>
      </c>
      <c r="CZ1" s="44" t="s">
        <v>111</v>
      </c>
      <c r="DA1" s="44" t="s">
        <v>112</v>
      </c>
      <c r="DB1" s="44" t="s">
        <v>113</v>
      </c>
      <c r="DC1" s="44" t="s">
        <v>114</v>
      </c>
      <c r="DD1" s="44" t="s">
        <v>115</v>
      </c>
      <c r="DE1" s="44" t="s">
        <v>116</v>
      </c>
      <c r="DF1" s="44" t="s">
        <v>117</v>
      </c>
      <c r="DG1" s="44" t="s">
        <v>118</v>
      </c>
      <c r="DH1" s="44" t="s">
        <v>119</v>
      </c>
      <c r="DI1" s="44" t="s">
        <v>120</v>
      </c>
      <c r="DJ1" s="44" t="s">
        <v>121</v>
      </c>
      <c r="DK1" s="44" t="s">
        <v>122</v>
      </c>
      <c r="DL1" s="44" t="s">
        <v>123</v>
      </c>
      <c r="DM1" s="44" t="s">
        <v>124</v>
      </c>
      <c r="DN1" s="44" t="s">
        <v>125</v>
      </c>
      <c r="DO1" s="44" t="s">
        <v>126</v>
      </c>
      <c r="DP1" s="44" t="s">
        <v>127</v>
      </c>
      <c r="DQ1" s="44" t="s">
        <v>128</v>
      </c>
      <c r="DR1" s="44" t="s">
        <v>129</v>
      </c>
      <c r="DS1" s="44" t="s">
        <v>130</v>
      </c>
      <c r="DT1" s="44" t="s">
        <v>131</v>
      </c>
      <c r="DU1" s="44" t="s">
        <v>132</v>
      </c>
      <c r="DV1" s="44" t="s">
        <v>133</v>
      </c>
      <c r="DW1" s="44" t="s">
        <v>134</v>
      </c>
      <c r="DX1" s="44" t="s">
        <v>135</v>
      </c>
      <c r="DY1" s="44" t="s">
        <v>136</v>
      </c>
      <c r="DZ1" s="44" t="s">
        <v>137</v>
      </c>
      <c r="EA1" s="44" t="s">
        <v>138</v>
      </c>
      <c r="EB1" s="44" t="s">
        <v>139</v>
      </c>
      <c r="EC1" s="44" t="s">
        <v>140</v>
      </c>
      <c r="ED1" s="44" t="s">
        <v>141</v>
      </c>
      <c r="EE1" s="44" t="s">
        <v>142</v>
      </c>
      <c r="EF1" s="44" t="s">
        <v>143</v>
      </c>
      <c r="EG1" s="44" t="s">
        <v>144</v>
      </c>
      <c r="EH1" s="44" t="s">
        <v>145</v>
      </c>
      <c r="EI1" s="44" t="s">
        <v>146</v>
      </c>
      <c r="EJ1" s="44" t="s">
        <v>147</v>
      </c>
      <c r="EK1" s="44" t="s">
        <v>148</v>
      </c>
      <c r="EL1" s="44" t="s">
        <v>149</v>
      </c>
      <c r="EM1" s="44" t="s">
        <v>150</v>
      </c>
      <c r="EN1" s="44" t="s">
        <v>151</v>
      </c>
      <c r="EO1" s="44" t="s">
        <v>152</v>
      </c>
      <c r="EP1" s="44" t="s">
        <v>153</v>
      </c>
      <c r="EQ1" s="44" t="s">
        <v>154</v>
      </c>
      <c r="ER1" s="44" t="s">
        <v>155</v>
      </c>
      <c r="ES1" s="44" t="s">
        <v>156</v>
      </c>
      <c r="ET1" s="44" t="s">
        <v>157</v>
      </c>
      <c r="EU1" s="44" t="s">
        <v>158</v>
      </c>
      <c r="EV1" s="44" t="s">
        <v>159</v>
      </c>
      <c r="EW1" s="44" t="s">
        <v>160</v>
      </c>
      <c r="EX1" s="44" t="s">
        <v>161</v>
      </c>
      <c r="EY1" s="44" t="s">
        <v>162</v>
      </c>
      <c r="EZ1" s="44" t="s">
        <v>163</v>
      </c>
      <c r="FA1" s="44" t="s">
        <v>164</v>
      </c>
      <c r="FB1" s="44" t="s">
        <v>165</v>
      </c>
      <c r="FC1" s="44" t="s">
        <v>166</v>
      </c>
      <c r="FD1" s="44" t="s">
        <v>167</v>
      </c>
      <c r="FE1" s="44" t="s">
        <v>168</v>
      </c>
      <c r="FF1" s="44" t="s">
        <v>169</v>
      </c>
      <c r="FG1" s="44" t="s">
        <v>170</v>
      </c>
      <c r="FH1" s="44" t="s">
        <v>171</v>
      </c>
      <c r="FI1" s="44" t="s">
        <v>172</v>
      </c>
      <c r="FJ1" s="44" t="s">
        <v>173</v>
      </c>
      <c r="FK1" s="44" t="s">
        <v>174</v>
      </c>
      <c r="FL1" s="44" t="s">
        <v>175</v>
      </c>
      <c r="FM1" s="44" t="s">
        <v>176</v>
      </c>
      <c r="FN1" s="44" t="s">
        <v>177</v>
      </c>
      <c r="FO1" s="44" t="s">
        <v>178</v>
      </c>
      <c r="FP1" s="44" t="s">
        <v>179</v>
      </c>
      <c r="FQ1" s="44" t="s">
        <v>180</v>
      </c>
      <c r="FR1" s="44" t="s">
        <v>181</v>
      </c>
      <c r="FS1" s="44" t="s">
        <v>182</v>
      </c>
      <c r="FT1" s="44" t="s">
        <v>183</v>
      </c>
      <c r="FU1" s="44" t="s">
        <v>184</v>
      </c>
      <c r="FV1" s="44" t="s">
        <v>185</v>
      </c>
      <c r="FW1" s="44" t="s">
        <v>186</v>
      </c>
      <c r="FX1" s="44" t="s">
        <v>187</v>
      </c>
      <c r="FY1" s="44" t="s">
        <v>188</v>
      </c>
      <c r="FZ1" s="44" t="s">
        <v>189</v>
      </c>
      <c r="GA1" s="44" t="s">
        <v>190</v>
      </c>
      <c r="GB1" s="44" t="s">
        <v>191</v>
      </c>
      <c r="GC1" s="44" t="s">
        <v>192</v>
      </c>
      <c r="GD1" s="44" t="s">
        <v>193</v>
      </c>
      <c r="GE1" s="44" t="s">
        <v>194</v>
      </c>
      <c r="GF1" s="44" t="s">
        <v>195</v>
      </c>
      <c r="GG1" s="44" t="s">
        <v>196</v>
      </c>
      <c r="GH1" s="44" t="s">
        <v>197</v>
      </c>
      <c r="GI1" s="44" t="s">
        <v>198</v>
      </c>
      <c r="GJ1" s="44" t="s">
        <v>199</v>
      </c>
      <c r="GK1" s="44" t="s">
        <v>200</v>
      </c>
      <c r="GL1" s="44" t="s">
        <v>201</v>
      </c>
      <c r="GM1" s="44" t="s">
        <v>202</v>
      </c>
      <c r="GN1" s="44" t="s">
        <v>203</v>
      </c>
      <c r="GO1" s="44" t="s">
        <v>204</v>
      </c>
      <c r="GP1" s="44" t="s">
        <v>205</v>
      </c>
      <c r="GQ1" s="44" t="s">
        <v>206</v>
      </c>
      <c r="GR1" s="44" t="s">
        <v>207</v>
      </c>
      <c r="GS1" s="44" t="s">
        <v>208</v>
      </c>
      <c r="GT1" s="44" t="s">
        <v>209</v>
      </c>
      <c r="GU1" s="44" t="s">
        <v>210</v>
      </c>
      <c r="GV1" s="44" t="s">
        <v>211</v>
      </c>
      <c r="GW1" s="44" t="s">
        <v>212</v>
      </c>
      <c r="GX1" s="44" t="s">
        <v>213</v>
      </c>
      <c r="GY1" s="44" t="s">
        <v>214</v>
      </c>
      <c r="GZ1" s="44" t="s">
        <v>215</v>
      </c>
      <c r="HA1" s="44" t="s">
        <v>216</v>
      </c>
      <c r="HB1" s="44" t="s">
        <v>217</v>
      </c>
      <c r="HC1" s="44" t="s">
        <v>218</v>
      </c>
      <c r="HD1" s="44" t="s">
        <v>219</v>
      </c>
      <c r="HE1" s="44" t="s">
        <v>220</v>
      </c>
      <c r="HF1" s="44" t="s">
        <v>221</v>
      </c>
      <c r="HG1" s="44" t="s">
        <v>222</v>
      </c>
      <c r="HH1" s="44" t="s">
        <v>223</v>
      </c>
      <c r="HI1" s="44" t="s">
        <v>224</v>
      </c>
      <c r="HJ1" s="44" t="s">
        <v>225</v>
      </c>
      <c r="HK1" s="44" t="s">
        <v>226</v>
      </c>
      <c r="HL1" s="44" t="s">
        <v>227</v>
      </c>
      <c r="HM1" s="44" t="s">
        <v>228</v>
      </c>
      <c r="HN1" s="44" t="s">
        <v>229</v>
      </c>
      <c r="HO1" s="44" t="s">
        <v>230</v>
      </c>
      <c r="HP1" s="44" t="s">
        <v>231</v>
      </c>
      <c r="HQ1" s="44" t="s">
        <v>232</v>
      </c>
      <c r="HR1" s="44" t="s">
        <v>233</v>
      </c>
      <c r="HS1" s="44" t="s">
        <v>234</v>
      </c>
      <c r="HT1" s="44" t="s">
        <v>235</v>
      </c>
      <c r="HU1" s="44" t="s">
        <v>236</v>
      </c>
      <c r="HV1" s="44" t="s">
        <v>237</v>
      </c>
      <c r="HW1" s="44" t="s">
        <v>238</v>
      </c>
      <c r="HX1" s="44" t="s">
        <v>239</v>
      </c>
      <c r="HY1" s="44" t="s">
        <v>240</v>
      </c>
      <c r="HZ1" s="44" t="s">
        <v>241</v>
      </c>
      <c r="IA1" s="44" t="s">
        <v>242</v>
      </c>
      <c r="IB1" s="44" t="s">
        <v>243</v>
      </c>
      <c r="IC1" s="44" t="s">
        <v>244</v>
      </c>
      <c r="ID1" s="44" t="s">
        <v>245</v>
      </c>
      <c r="IE1" s="44" t="s">
        <v>246</v>
      </c>
      <c r="IF1" s="44" t="s">
        <v>247</v>
      </c>
      <c r="IG1" s="44" t="s">
        <v>248</v>
      </c>
      <c r="IH1" s="44" t="s">
        <v>249</v>
      </c>
      <c r="II1" s="44" t="s">
        <v>250</v>
      </c>
      <c r="IJ1" s="44" t="s">
        <v>251</v>
      </c>
      <c r="IK1" s="44" t="s">
        <v>252</v>
      </c>
      <c r="IL1" s="44" t="s">
        <v>253</v>
      </c>
      <c r="IM1" s="44" t="s">
        <v>254</v>
      </c>
      <c r="IN1" s="44" t="s">
        <v>255</v>
      </c>
      <c r="IO1" s="44" t="s">
        <v>256</v>
      </c>
      <c r="IP1" s="44" t="s">
        <v>257</v>
      </c>
      <c r="IQ1" s="44" t="s">
        <v>258</v>
      </c>
      <c r="IR1" s="44" t="s">
        <v>259</v>
      </c>
      <c r="IS1" s="44" t="s">
        <v>260</v>
      </c>
      <c r="IT1" s="44" t="s">
        <v>261</v>
      </c>
      <c r="IU1" s="44" t="s">
        <v>262</v>
      </c>
      <c r="IV1" s="44" t="s">
        <v>263</v>
      </c>
      <c r="IW1" s="44" t="s">
        <v>264</v>
      </c>
      <c r="IX1" s="44" t="s">
        <v>265</v>
      </c>
      <c r="IY1" s="44" t="s">
        <v>266</v>
      </c>
      <c r="IZ1" s="44" t="s">
        <v>267</v>
      </c>
      <c r="JA1" s="44" t="s">
        <v>268</v>
      </c>
      <c r="JB1" s="44" t="s">
        <v>269</v>
      </c>
      <c r="JC1" s="44" t="s">
        <v>270</v>
      </c>
      <c r="JD1" s="44" t="s">
        <v>271</v>
      </c>
      <c r="JE1" s="44" t="s">
        <v>272</v>
      </c>
      <c r="JF1" s="44" t="s">
        <v>273</v>
      </c>
      <c r="JG1" s="44" t="s">
        <v>274</v>
      </c>
      <c r="JH1" s="44" t="s">
        <v>275</v>
      </c>
      <c r="JI1" s="44" t="s">
        <v>276</v>
      </c>
      <c r="JJ1" s="44" t="s">
        <v>277</v>
      </c>
      <c r="JK1" s="44" t="s">
        <v>278</v>
      </c>
      <c r="JL1" s="44" t="s">
        <v>279</v>
      </c>
      <c r="JM1" s="44" t="s">
        <v>280</v>
      </c>
      <c r="JN1" s="44" t="s">
        <v>281</v>
      </c>
      <c r="JO1" s="44" t="s">
        <v>282</v>
      </c>
      <c r="JP1" s="44" t="s">
        <v>283</v>
      </c>
      <c r="JQ1" s="44" t="s">
        <v>284</v>
      </c>
      <c r="JR1" s="44" t="s">
        <v>285</v>
      </c>
      <c r="JS1" s="44" t="s">
        <v>286</v>
      </c>
      <c r="JT1" s="44" t="s">
        <v>287</v>
      </c>
      <c r="JU1" s="44" t="s">
        <v>288</v>
      </c>
      <c r="JV1" s="44" t="s">
        <v>289</v>
      </c>
      <c r="JW1" s="44" t="s">
        <v>290</v>
      </c>
      <c r="JX1" s="44" t="s">
        <v>291</v>
      </c>
      <c r="JY1" s="44" t="s">
        <v>292</v>
      </c>
      <c r="JZ1" s="44" t="s">
        <v>293</v>
      </c>
      <c r="KA1" s="44" t="s">
        <v>294</v>
      </c>
      <c r="KB1" s="44" t="s">
        <v>295</v>
      </c>
      <c r="KC1" s="44" t="s">
        <v>296</v>
      </c>
      <c r="KD1" s="44" t="s">
        <v>297</v>
      </c>
      <c r="KE1" s="44" t="s">
        <v>298</v>
      </c>
      <c r="KF1" s="44" t="s">
        <v>299</v>
      </c>
      <c r="KG1" s="44" t="s">
        <v>300</v>
      </c>
      <c r="KH1" s="44" t="s">
        <v>301</v>
      </c>
      <c r="KI1" s="44" t="s">
        <v>302</v>
      </c>
      <c r="KJ1" s="44" t="s">
        <v>303</v>
      </c>
      <c r="KK1" s="44" t="s">
        <v>304</v>
      </c>
      <c r="KL1" s="44" t="s">
        <v>305</v>
      </c>
      <c r="KM1" s="44" t="s">
        <v>306</v>
      </c>
      <c r="KN1" s="44" t="s">
        <v>307</v>
      </c>
      <c r="KO1" s="44" t="s">
        <v>308</v>
      </c>
      <c r="KP1" s="44" t="s">
        <v>309</v>
      </c>
      <c r="KQ1" s="44" t="s">
        <v>310</v>
      </c>
      <c r="KR1" s="44" t="s">
        <v>311</v>
      </c>
      <c r="KS1" s="44" t="s">
        <v>312</v>
      </c>
      <c r="KT1" s="44" t="s">
        <v>313</v>
      </c>
      <c r="KU1" s="44" t="s">
        <v>314</v>
      </c>
      <c r="KV1" s="44" t="s">
        <v>315</v>
      </c>
      <c r="KW1" s="44" t="s">
        <v>316</v>
      </c>
      <c r="KX1" s="44" t="s">
        <v>317</v>
      </c>
      <c r="KY1" s="44" t="s">
        <v>318</v>
      </c>
      <c r="KZ1" s="44" t="s">
        <v>319</v>
      </c>
      <c r="LA1" s="44" t="s">
        <v>320</v>
      </c>
      <c r="LB1" s="44" t="s">
        <v>321</v>
      </c>
      <c r="LC1" s="44" t="s">
        <v>322</v>
      </c>
      <c r="LD1" s="44" t="s">
        <v>323</v>
      </c>
      <c r="LE1" s="44" t="s">
        <v>324</v>
      </c>
      <c r="LF1" s="44" t="s">
        <v>325</v>
      </c>
      <c r="LG1" s="44" t="s">
        <v>326</v>
      </c>
      <c r="LH1" s="44" t="s">
        <v>327</v>
      </c>
      <c r="LI1" s="44" t="s">
        <v>328</v>
      </c>
      <c r="LJ1" s="44" t="s">
        <v>329</v>
      </c>
      <c r="LK1" s="44" t="s">
        <v>330</v>
      </c>
      <c r="LL1" s="44" t="s">
        <v>331</v>
      </c>
      <c r="LM1" s="44" t="s">
        <v>332</v>
      </c>
      <c r="LN1" s="44" t="s">
        <v>333</v>
      </c>
      <c r="LO1" s="44" t="s">
        <v>334</v>
      </c>
      <c r="LP1" s="44" t="s">
        <v>335</v>
      </c>
      <c r="LQ1" s="44" t="s">
        <v>336</v>
      </c>
      <c r="LR1" s="44" t="s">
        <v>337</v>
      </c>
      <c r="LS1" s="44" t="s">
        <v>338</v>
      </c>
      <c r="LT1" s="44" t="s">
        <v>339</v>
      </c>
      <c r="LU1" s="44" t="s">
        <v>340</v>
      </c>
      <c r="LV1" s="44" t="s">
        <v>341</v>
      </c>
      <c r="LW1" s="44" t="s">
        <v>342</v>
      </c>
      <c r="LX1" s="44" t="s">
        <v>343</v>
      </c>
      <c r="LY1" s="44" t="s">
        <v>344</v>
      </c>
      <c r="LZ1" s="44" t="s">
        <v>345</v>
      </c>
      <c r="MA1" s="44" t="s">
        <v>346</v>
      </c>
      <c r="MB1" s="44" t="s">
        <v>347</v>
      </c>
      <c r="MC1" s="44" t="s">
        <v>348</v>
      </c>
      <c r="MD1" s="44" t="s">
        <v>349</v>
      </c>
      <c r="ME1" s="44" t="s">
        <v>350</v>
      </c>
      <c r="MF1" s="44" t="s">
        <v>351</v>
      </c>
      <c r="MG1" s="44" t="s">
        <v>352</v>
      </c>
      <c r="MH1" s="44" t="s">
        <v>353</v>
      </c>
      <c r="MI1" s="44" t="s">
        <v>354</v>
      </c>
      <c r="MJ1" s="44" t="s">
        <v>355</v>
      </c>
      <c r="MK1" s="44" t="s">
        <v>356</v>
      </c>
      <c r="ML1" s="44" t="s">
        <v>357</v>
      </c>
      <c r="MM1" s="44" t="s">
        <v>358</v>
      </c>
      <c r="MN1" s="44" t="s">
        <v>359</v>
      </c>
      <c r="MO1" s="44" t="s">
        <v>360</v>
      </c>
      <c r="MP1" s="44" t="s">
        <v>361</v>
      </c>
      <c r="MQ1" s="44" t="s">
        <v>362</v>
      </c>
      <c r="MR1" s="44" t="s">
        <v>363</v>
      </c>
      <c r="MS1" s="44" t="s">
        <v>364</v>
      </c>
      <c r="MT1" s="44" t="s">
        <v>365</v>
      </c>
      <c r="MU1" s="44" t="s">
        <v>366</v>
      </c>
      <c r="MV1" s="44" t="s">
        <v>367</v>
      </c>
      <c r="MW1" s="44" t="s">
        <v>368</v>
      </c>
      <c r="MX1" s="44" t="s">
        <v>369</v>
      </c>
      <c r="MY1" s="44" t="s">
        <v>370</v>
      </c>
      <c r="MZ1" s="44" t="s">
        <v>371</v>
      </c>
      <c r="NA1" s="44" t="s">
        <v>372</v>
      </c>
      <c r="NB1" s="44" t="s">
        <v>373</v>
      </c>
      <c r="NC1" s="44" t="s">
        <v>374</v>
      </c>
      <c r="ND1" s="44" t="s">
        <v>375</v>
      </c>
      <c r="NE1" s="44" t="s">
        <v>376</v>
      </c>
      <c r="NF1" s="44" t="s">
        <v>377</v>
      </c>
      <c r="NG1" s="44" t="s">
        <v>378</v>
      </c>
      <c r="NH1" s="44" t="s">
        <v>379</v>
      </c>
      <c r="NI1" s="44" t="s">
        <v>380</v>
      </c>
      <c r="NJ1" s="44" t="s">
        <v>381</v>
      </c>
      <c r="NK1" s="44" t="s">
        <v>382</v>
      </c>
      <c r="NL1" s="44" t="s">
        <v>383</v>
      </c>
      <c r="NM1" s="44" t="s">
        <v>384</v>
      </c>
      <c r="NN1" s="44" t="s">
        <v>385</v>
      </c>
      <c r="NO1" s="44" t="s">
        <v>386</v>
      </c>
      <c r="NP1" s="44" t="s">
        <v>387</v>
      </c>
      <c r="NQ1" s="44" t="s">
        <v>388</v>
      </c>
      <c r="NR1" s="44" t="s">
        <v>389</v>
      </c>
      <c r="NS1" s="44" t="s">
        <v>390</v>
      </c>
      <c r="NT1" s="44" t="s">
        <v>391</v>
      </c>
      <c r="NU1" s="44" t="s">
        <v>392</v>
      </c>
      <c r="NV1" s="44" t="s">
        <v>393</v>
      </c>
      <c r="NW1" s="44" t="s">
        <v>394</v>
      </c>
      <c r="NX1" s="44" t="s">
        <v>395</v>
      </c>
      <c r="NY1" s="44" t="s">
        <v>396</v>
      </c>
      <c r="NZ1" s="44" t="s">
        <v>397</v>
      </c>
      <c r="OA1" s="44" t="s">
        <v>398</v>
      </c>
      <c r="OB1" s="44" t="s">
        <v>399</v>
      </c>
      <c r="OC1" s="44" t="s">
        <v>400</v>
      </c>
      <c r="OD1" s="44" t="s">
        <v>401</v>
      </c>
      <c r="OE1" s="44" t="s">
        <v>402</v>
      </c>
      <c r="OF1" s="44" t="s">
        <v>403</v>
      </c>
      <c r="OG1" s="44" t="s">
        <v>404</v>
      </c>
      <c r="OH1" s="44" t="s">
        <v>405</v>
      </c>
      <c r="OI1" s="44" t="s">
        <v>406</v>
      </c>
      <c r="OJ1" s="44" t="s">
        <v>407</v>
      </c>
      <c r="OK1" s="44" t="s">
        <v>408</v>
      </c>
      <c r="OL1" s="44" t="s">
        <v>409</v>
      </c>
      <c r="OM1" s="44" t="s">
        <v>410</v>
      </c>
      <c r="ON1" s="44" t="s">
        <v>411</v>
      </c>
      <c r="OO1" s="44" t="s">
        <v>412</v>
      </c>
      <c r="OP1" s="44" t="s">
        <v>413</v>
      </c>
      <c r="OQ1" s="44" t="s">
        <v>414</v>
      </c>
      <c r="OR1" s="44" t="s">
        <v>415</v>
      </c>
      <c r="OS1" s="44" t="s">
        <v>416</v>
      </c>
      <c r="OT1" s="44" t="s">
        <v>417</v>
      </c>
      <c r="OU1" s="44" t="s">
        <v>418</v>
      </c>
      <c r="OV1" s="44" t="s">
        <v>419</v>
      </c>
      <c r="OW1" s="44" t="s">
        <v>420</v>
      </c>
      <c r="OX1" s="44" t="s">
        <v>421</v>
      </c>
      <c r="OY1" s="44" t="s">
        <v>422</v>
      </c>
      <c r="OZ1" s="44" t="s">
        <v>423</v>
      </c>
      <c r="PA1" s="44" t="s">
        <v>424</v>
      </c>
      <c r="PB1" s="44" t="s">
        <v>425</v>
      </c>
      <c r="PC1" s="44" t="s">
        <v>426</v>
      </c>
      <c r="PD1" s="44" t="s">
        <v>427</v>
      </c>
      <c r="PE1" s="44" t="s">
        <v>428</v>
      </c>
      <c r="PF1" s="44" t="s">
        <v>429</v>
      </c>
      <c r="PG1" s="44" t="s">
        <v>430</v>
      </c>
      <c r="PH1" s="44" t="s">
        <v>431</v>
      </c>
      <c r="PI1" s="44" t="s">
        <v>432</v>
      </c>
      <c r="PJ1" s="44" t="s">
        <v>433</v>
      </c>
      <c r="PK1" s="44" t="s">
        <v>434</v>
      </c>
      <c r="PL1" s="44" t="s">
        <v>435</v>
      </c>
      <c r="PM1" s="44" t="s">
        <v>436</v>
      </c>
      <c r="PN1" s="44" t="s">
        <v>437</v>
      </c>
      <c r="PO1" s="44" t="s">
        <v>438</v>
      </c>
      <c r="PP1" s="44" t="s">
        <v>439</v>
      </c>
      <c r="PQ1" s="44" t="s">
        <v>440</v>
      </c>
      <c r="PR1" s="44" t="s">
        <v>441</v>
      </c>
      <c r="PS1" s="44" t="s">
        <v>442</v>
      </c>
      <c r="PT1" s="44" t="s">
        <v>443</v>
      </c>
      <c r="PU1" s="44" t="s">
        <v>444</v>
      </c>
      <c r="PV1" s="44" t="s">
        <v>445</v>
      </c>
      <c r="PW1" s="44" t="s">
        <v>446</v>
      </c>
      <c r="PX1" s="44" t="s">
        <v>447</v>
      </c>
      <c r="PY1" s="44" t="s">
        <v>448</v>
      </c>
      <c r="PZ1" s="44" t="s">
        <v>449</v>
      </c>
      <c r="QA1" s="44" t="s">
        <v>450</v>
      </c>
      <c r="QB1" s="44" t="s">
        <v>451</v>
      </c>
      <c r="QC1" s="44" t="s">
        <v>452</v>
      </c>
      <c r="QD1" s="44" t="s">
        <v>453</v>
      </c>
      <c r="QE1" s="44" t="s">
        <v>454</v>
      </c>
      <c r="QF1" s="44" t="s">
        <v>455</v>
      </c>
      <c r="QG1" s="44" t="s">
        <v>456</v>
      </c>
      <c r="QH1" s="44" t="s">
        <v>457</v>
      </c>
      <c r="QI1" s="44" t="s">
        <v>458</v>
      </c>
      <c r="QJ1" s="44" t="s">
        <v>459</v>
      </c>
      <c r="QK1" s="44" t="s">
        <v>460</v>
      </c>
      <c r="QL1" s="44" t="s">
        <v>461</v>
      </c>
      <c r="QM1" s="44" t="s">
        <v>462</v>
      </c>
      <c r="QN1" s="44" t="s">
        <v>463</v>
      </c>
      <c r="QO1" s="44" t="s">
        <v>464</v>
      </c>
      <c r="QP1" s="44" t="s">
        <v>465</v>
      </c>
      <c r="QQ1" s="44" t="s">
        <v>466</v>
      </c>
      <c r="QR1" s="44" t="s">
        <v>467</v>
      </c>
      <c r="QS1" s="44" t="s">
        <v>468</v>
      </c>
      <c r="QT1" s="44" t="s">
        <v>469</v>
      </c>
      <c r="QU1" s="44" t="s">
        <v>470</v>
      </c>
      <c r="QV1" s="44" t="s">
        <v>471</v>
      </c>
      <c r="QW1" s="44" t="s">
        <v>472</v>
      </c>
      <c r="QX1" s="44" t="s">
        <v>473</v>
      </c>
      <c r="QY1" s="44" t="s">
        <v>474</v>
      </c>
      <c r="QZ1" s="44" t="s">
        <v>475</v>
      </c>
      <c r="RA1" s="44" t="s">
        <v>476</v>
      </c>
      <c r="RB1" s="44" t="s">
        <v>477</v>
      </c>
      <c r="RC1" s="44" t="s">
        <v>478</v>
      </c>
      <c r="RD1" s="44" t="s">
        <v>479</v>
      </c>
      <c r="RE1" s="44" t="s">
        <v>480</v>
      </c>
      <c r="RF1" s="44" t="s">
        <v>481</v>
      </c>
      <c r="RG1" s="44" t="s">
        <v>482</v>
      </c>
      <c r="RH1" s="44" t="s">
        <v>483</v>
      </c>
      <c r="RI1" s="44" t="s">
        <v>484</v>
      </c>
      <c r="RJ1" s="44" t="s">
        <v>485</v>
      </c>
      <c r="RK1" s="44" t="s">
        <v>486</v>
      </c>
      <c r="RL1" s="44" t="s">
        <v>487</v>
      </c>
      <c r="RM1" s="44" t="s">
        <v>488</v>
      </c>
      <c r="RN1" s="44" t="s">
        <v>489</v>
      </c>
      <c r="RO1" s="44" t="s">
        <v>490</v>
      </c>
      <c r="RP1" s="44" t="s">
        <v>491</v>
      </c>
      <c r="RQ1" s="44" t="s">
        <v>492</v>
      </c>
      <c r="RR1" s="44" t="s">
        <v>493</v>
      </c>
      <c r="RS1" s="44" t="s">
        <v>494</v>
      </c>
      <c r="RT1" s="44" t="s">
        <v>495</v>
      </c>
      <c r="RU1" s="44" t="s">
        <v>496</v>
      </c>
      <c r="RV1" s="44" t="s">
        <v>497</v>
      </c>
      <c r="RW1" s="44" t="s">
        <v>498</v>
      </c>
      <c r="RX1" s="44" t="s">
        <v>499</v>
      </c>
      <c r="RY1" s="44" t="s">
        <v>500</v>
      </c>
      <c r="RZ1" s="44" t="s">
        <v>501</v>
      </c>
      <c r="SA1" s="44" t="s">
        <v>502</v>
      </c>
      <c r="SB1" s="44" t="s">
        <v>503</v>
      </c>
      <c r="SC1" s="44" t="s">
        <v>504</v>
      </c>
      <c r="SD1" s="44" t="s">
        <v>505</v>
      </c>
      <c r="SE1" s="44" t="s">
        <v>506</v>
      </c>
      <c r="SF1" s="44" t="s">
        <v>507</v>
      </c>
      <c r="SG1" s="44" t="s">
        <v>508</v>
      </c>
      <c r="SH1" s="44" t="s">
        <v>509</v>
      </c>
      <c r="SI1" s="44" t="s">
        <v>510</v>
      </c>
      <c r="SJ1" s="45"/>
    </row>
    <row r="2" spans="1:504" ht="15" x14ac:dyDescent="0.3">
      <c r="A2" s="46" t="s">
        <v>511</v>
      </c>
      <c r="B2" s="47"/>
      <c r="C2" s="48"/>
      <c r="D2" s="49">
        <v>44927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1"/>
    </row>
    <row r="3" spans="1:504" ht="15" x14ac:dyDescent="0.3">
      <c r="A3" s="46" t="s">
        <v>512</v>
      </c>
      <c r="B3" s="47"/>
      <c r="C3" s="4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45"/>
    </row>
    <row r="4" spans="1:504" ht="15.6" x14ac:dyDescent="0.3">
      <c r="A4" s="54" t="s">
        <v>513</v>
      </c>
      <c r="B4" s="54" t="s">
        <v>514</v>
      </c>
      <c r="C4" s="55" t="s">
        <v>515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7"/>
      <c r="SD4" s="56"/>
      <c r="SE4" s="56"/>
      <c r="SF4" s="56"/>
      <c r="SG4" s="56"/>
      <c r="SH4" s="56"/>
      <c r="SI4" s="58"/>
      <c r="SJ4" s="45"/>
    </row>
    <row r="5" spans="1:504" ht="15.6" x14ac:dyDescent="0.3">
      <c r="A5" s="59" t="s">
        <v>3</v>
      </c>
      <c r="B5" s="59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7"/>
      <c r="SD5" s="56"/>
      <c r="SE5" s="56"/>
      <c r="SF5" s="56"/>
      <c r="SG5" s="56"/>
      <c r="SH5" s="56"/>
      <c r="SI5" s="58"/>
      <c r="SJ5" s="45"/>
    </row>
    <row r="6" spans="1:504" ht="15.6" x14ac:dyDescent="0.3">
      <c r="A6" s="65" t="s">
        <v>516</v>
      </c>
      <c r="B6" s="66"/>
      <c r="C6" s="62">
        <f>B6+SUM(D6:SI6)</f>
        <v>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7"/>
      <c r="SD6" s="56"/>
      <c r="SE6" s="56"/>
      <c r="SF6" s="56"/>
      <c r="SG6" s="56"/>
      <c r="SH6" s="56"/>
      <c r="SI6" s="58"/>
      <c r="SJ6" s="45"/>
    </row>
    <row r="7" spans="1:504" ht="15.6" x14ac:dyDescent="0.3">
      <c r="A7" s="65" t="s">
        <v>517</v>
      </c>
      <c r="B7" s="66"/>
      <c r="C7" s="62">
        <f>B7+SUM(D7:SI7)</f>
        <v>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7"/>
      <c r="SD7" s="56"/>
      <c r="SE7" s="56"/>
      <c r="SF7" s="56"/>
      <c r="SG7" s="56"/>
      <c r="SH7" s="56"/>
      <c r="SI7" s="58"/>
      <c r="SJ7" s="45"/>
    </row>
    <row r="8" spans="1:504" ht="15.6" x14ac:dyDescent="0.3">
      <c r="A8" s="65" t="s">
        <v>518</v>
      </c>
      <c r="B8" s="66"/>
      <c r="C8" s="62">
        <f>B8+SUM(D8:SI8)</f>
        <v>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7"/>
      <c r="SD8" s="56"/>
      <c r="SE8" s="56"/>
      <c r="SF8" s="56"/>
      <c r="SG8" s="56"/>
      <c r="SH8" s="56"/>
      <c r="SI8" s="58"/>
      <c r="SJ8" s="45"/>
    </row>
    <row r="9" spans="1:504" ht="15.6" x14ac:dyDescent="0.3">
      <c r="A9" s="67" t="s">
        <v>6</v>
      </c>
      <c r="B9" s="68"/>
      <c r="C9" s="69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7"/>
      <c r="SD9" s="56"/>
      <c r="SE9" s="56"/>
      <c r="SF9" s="56"/>
      <c r="SG9" s="56"/>
      <c r="SH9" s="56"/>
      <c r="SI9" s="58"/>
      <c r="SJ9" s="45"/>
    </row>
    <row r="10" spans="1:504" ht="15.6" x14ac:dyDescent="0.3">
      <c r="A10" s="70" t="s">
        <v>519</v>
      </c>
      <c r="B10" s="61"/>
      <c r="C10" s="62">
        <f>B10+SUM(D10:SI10)</f>
        <v>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7"/>
      <c r="SD10" s="56"/>
      <c r="SE10" s="56"/>
      <c r="SF10" s="56"/>
      <c r="SG10" s="56"/>
      <c r="SH10" s="56"/>
      <c r="SI10" s="58"/>
      <c r="SJ10" s="45"/>
    </row>
    <row r="11" spans="1:504" ht="15.6" x14ac:dyDescent="0.3">
      <c r="A11" s="65" t="s">
        <v>520</v>
      </c>
      <c r="B11" s="66"/>
      <c r="C11" s="62">
        <f>B11+SUM(D11:SI11)</f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7"/>
      <c r="SD11" s="56"/>
      <c r="SE11" s="56"/>
      <c r="SF11" s="56"/>
      <c r="SG11" s="56"/>
      <c r="SH11" s="56"/>
      <c r="SI11" s="58"/>
      <c r="SJ11" s="45"/>
    </row>
    <row r="12" spans="1:504" ht="15.6" x14ac:dyDescent="0.3">
      <c r="A12" s="71" t="s">
        <v>521</v>
      </c>
      <c r="B12" s="72"/>
      <c r="C12" s="62">
        <f>B12+SUM(D12:SI12)</f>
        <v>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7"/>
      <c r="SD12" s="56"/>
      <c r="SE12" s="56"/>
      <c r="SF12" s="56"/>
      <c r="SG12" s="56"/>
      <c r="SH12" s="56"/>
      <c r="SI12" s="58"/>
      <c r="SJ12" s="45"/>
    </row>
    <row r="13" spans="1:504" ht="15.6" x14ac:dyDescent="0.3">
      <c r="A13" s="73" t="s">
        <v>522</v>
      </c>
      <c r="B13" s="74"/>
      <c r="C13" s="62">
        <f>B13+SUM(D13:SI13)</f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7"/>
      <c r="SD13" s="56"/>
      <c r="SE13" s="56"/>
      <c r="SF13" s="56"/>
      <c r="SG13" s="56"/>
      <c r="SH13" s="56"/>
      <c r="SI13" s="58"/>
      <c r="SJ13" s="45"/>
    </row>
    <row r="14" spans="1:504" ht="15.6" x14ac:dyDescent="0.3">
      <c r="A14" s="75" t="s">
        <v>523</v>
      </c>
      <c r="B14" s="76"/>
      <c r="C14" s="77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7"/>
      <c r="SD14" s="56"/>
      <c r="SE14" s="56"/>
      <c r="SF14" s="56"/>
      <c r="SG14" s="56"/>
      <c r="SH14" s="56"/>
      <c r="SI14" s="58"/>
      <c r="SJ14" s="45"/>
    </row>
    <row r="15" spans="1:504" ht="15.6" x14ac:dyDescent="0.3">
      <c r="A15" s="78" t="s">
        <v>524</v>
      </c>
      <c r="B15" s="79"/>
      <c r="C15" s="80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7"/>
      <c r="SD15" s="56"/>
      <c r="SE15" s="56"/>
      <c r="SF15" s="56"/>
      <c r="SG15" s="56"/>
      <c r="SH15" s="56"/>
      <c r="SI15" s="58"/>
      <c r="SJ15" s="45"/>
    </row>
    <row r="16" spans="1:504" ht="15.6" x14ac:dyDescent="0.3">
      <c r="A16" s="73" t="s">
        <v>525</v>
      </c>
      <c r="B16" s="61"/>
      <c r="C16" s="62">
        <f t="shared" ref="C16:C25" si="0">B16+SUM(D16:SI16)</f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7"/>
      <c r="SD16" s="56"/>
      <c r="SE16" s="56"/>
      <c r="SF16" s="56"/>
      <c r="SG16" s="56"/>
      <c r="SH16" s="56"/>
      <c r="SI16" s="58"/>
      <c r="SJ16" s="45"/>
    </row>
    <row r="17" spans="1:504" ht="15.6" x14ac:dyDescent="0.3">
      <c r="A17" s="73" t="s">
        <v>526</v>
      </c>
      <c r="B17" s="66"/>
      <c r="C17" s="62">
        <f t="shared" si="0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7"/>
      <c r="SD17" s="56"/>
      <c r="SE17" s="56"/>
      <c r="SF17" s="56"/>
      <c r="SG17" s="56"/>
      <c r="SH17" s="56"/>
      <c r="SI17" s="58"/>
      <c r="SJ17" s="45"/>
    </row>
    <row r="18" spans="1:504" ht="15.6" x14ac:dyDescent="0.3">
      <c r="A18" s="73" t="s">
        <v>527</v>
      </c>
      <c r="B18" s="66"/>
      <c r="C18" s="62">
        <f t="shared" si="0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7"/>
      <c r="SD18" s="56"/>
      <c r="SE18" s="56"/>
      <c r="SF18" s="56"/>
      <c r="SG18" s="56"/>
      <c r="SH18" s="56"/>
      <c r="SI18" s="58"/>
      <c r="SJ18" s="45"/>
    </row>
    <row r="19" spans="1:504" ht="15.6" x14ac:dyDescent="0.3">
      <c r="A19" s="73" t="s">
        <v>528</v>
      </c>
      <c r="B19" s="66"/>
      <c r="C19" s="62">
        <f t="shared" si="0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7"/>
      <c r="SD19" s="56"/>
      <c r="SE19" s="56"/>
      <c r="SF19" s="56"/>
      <c r="SG19" s="56"/>
      <c r="SH19" s="56"/>
      <c r="SI19" s="58"/>
      <c r="SJ19" s="45"/>
    </row>
    <row r="20" spans="1:504" ht="15.6" x14ac:dyDescent="0.3">
      <c r="A20" s="73" t="s">
        <v>529</v>
      </c>
      <c r="B20" s="66"/>
      <c r="C20" s="62">
        <f t="shared" si="0"/>
        <v>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7"/>
      <c r="SD20" s="56"/>
      <c r="SE20" s="56"/>
      <c r="SF20" s="56"/>
      <c r="SG20" s="56"/>
      <c r="SH20" s="56"/>
      <c r="SI20" s="58"/>
      <c r="SJ20" s="45"/>
    </row>
    <row r="21" spans="1:504" ht="15.6" x14ac:dyDescent="0.3">
      <c r="A21" s="73" t="s">
        <v>530</v>
      </c>
      <c r="B21" s="66"/>
      <c r="C21" s="62">
        <f t="shared" si="0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7"/>
      <c r="SD21" s="56"/>
      <c r="SE21" s="56"/>
      <c r="SF21" s="56"/>
      <c r="SG21" s="56"/>
      <c r="SH21" s="56"/>
      <c r="SI21" s="58"/>
      <c r="SJ21" s="45"/>
    </row>
    <row r="22" spans="1:504" ht="15.6" x14ac:dyDescent="0.3">
      <c r="A22" s="73" t="s">
        <v>531</v>
      </c>
      <c r="B22" s="66"/>
      <c r="C22" s="62">
        <f t="shared" si="0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7"/>
      <c r="SD22" s="56"/>
      <c r="SE22" s="56"/>
      <c r="SF22" s="56"/>
      <c r="SG22" s="56"/>
      <c r="SH22" s="56"/>
      <c r="SI22" s="58"/>
      <c r="SJ22" s="45"/>
    </row>
    <row r="23" spans="1:504" ht="15.6" x14ac:dyDescent="0.3">
      <c r="A23" s="73" t="s">
        <v>532</v>
      </c>
      <c r="B23" s="72"/>
      <c r="C23" s="62">
        <f t="shared" si="0"/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7"/>
      <c r="SD23" s="56"/>
      <c r="SE23" s="56"/>
      <c r="SF23" s="56"/>
      <c r="SG23" s="56"/>
      <c r="SH23" s="56"/>
      <c r="SI23" s="58"/>
      <c r="SJ23" s="45"/>
    </row>
    <row r="24" spans="1:504" ht="15.6" x14ac:dyDescent="0.3">
      <c r="A24" s="73" t="s">
        <v>533</v>
      </c>
      <c r="B24" s="72"/>
      <c r="C24" s="62">
        <f t="shared" si="0"/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7"/>
      <c r="SD24" s="56"/>
      <c r="SE24" s="56"/>
      <c r="SF24" s="56"/>
      <c r="SG24" s="56"/>
      <c r="SH24" s="56"/>
      <c r="SI24" s="58"/>
      <c r="SJ24" s="45"/>
    </row>
    <row r="25" spans="1:504" ht="15.6" x14ac:dyDescent="0.3">
      <c r="A25" s="81" t="s">
        <v>534</v>
      </c>
      <c r="B25" s="72"/>
      <c r="C25" s="62">
        <f t="shared" si="0"/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7"/>
      <c r="SD25" s="56"/>
      <c r="SE25" s="56"/>
      <c r="SF25" s="56"/>
      <c r="SG25" s="56"/>
      <c r="SH25" s="56"/>
      <c r="SI25" s="58"/>
      <c r="SJ25" s="45"/>
    </row>
    <row r="26" spans="1:504" ht="15.6" x14ac:dyDescent="0.3">
      <c r="A26" s="82" t="s">
        <v>535</v>
      </c>
      <c r="B26" s="83"/>
      <c r="C26" s="84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7"/>
      <c r="SD26" s="56"/>
      <c r="SE26" s="56"/>
      <c r="SF26" s="56"/>
      <c r="SG26" s="56"/>
      <c r="SH26" s="56"/>
      <c r="SI26" s="58"/>
      <c r="SJ26" s="45"/>
    </row>
    <row r="27" spans="1:504" ht="15.6" x14ac:dyDescent="0.3">
      <c r="A27" s="81" t="s">
        <v>536</v>
      </c>
      <c r="B27" s="64"/>
      <c r="C27" s="62">
        <f t="shared" ref="C27:C45" si="1">B27+SUM(D27:SI27)</f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7"/>
      <c r="SD27" s="56"/>
      <c r="SE27" s="56"/>
      <c r="SF27" s="56"/>
      <c r="SG27" s="56"/>
      <c r="SH27" s="56"/>
      <c r="SI27" s="58"/>
      <c r="SJ27" s="45"/>
    </row>
    <row r="28" spans="1:504" ht="15.6" x14ac:dyDescent="0.3">
      <c r="A28" s="81" t="s">
        <v>537</v>
      </c>
      <c r="B28" s="64"/>
      <c r="C28" s="62">
        <f t="shared" si="1"/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7"/>
      <c r="SD28" s="56"/>
      <c r="SE28" s="56"/>
      <c r="SF28" s="56"/>
      <c r="SG28" s="56"/>
      <c r="SH28" s="56"/>
      <c r="SI28" s="58"/>
      <c r="SJ28" s="45"/>
    </row>
    <row r="29" spans="1:504" ht="15.6" x14ac:dyDescent="0.3">
      <c r="A29" s="81" t="s">
        <v>538</v>
      </c>
      <c r="B29" s="64"/>
      <c r="C29" s="62">
        <f t="shared" si="1"/>
        <v>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7"/>
      <c r="SD29" s="56"/>
      <c r="SE29" s="56"/>
      <c r="SF29" s="56"/>
      <c r="SG29" s="56"/>
      <c r="SH29" s="56"/>
      <c r="SI29" s="58"/>
      <c r="SJ29" s="45"/>
    </row>
    <row r="30" spans="1:504" ht="15.6" x14ac:dyDescent="0.3">
      <c r="A30" s="81" t="s">
        <v>539</v>
      </c>
      <c r="B30" s="64"/>
      <c r="C30" s="62">
        <f t="shared" si="1"/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7"/>
      <c r="SD30" s="56"/>
      <c r="SE30" s="56"/>
      <c r="SF30" s="56"/>
      <c r="SG30" s="56"/>
      <c r="SH30" s="56"/>
      <c r="SI30" s="58"/>
      <c r="SJ30" s="45"/>
    </row>
    <row r="31" spans="1:504" ht="15.6" x14ac:dyDescent="0.3">
      <c r="A31" s="81" t="s">
        <v>540</v>
      </c>
      <c r="B31" s="64"/>
      <c r="C31" s="62">
        <f t="shared" si="1"/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7"/>
      <c r="SD31" s="56"/>
      <c r="SE31" s="56"/>
      <c r="SF31" s="56"/>
      <c r="SG31" s="56"/>
      <c r="SH31" s="56"/>
      <c r="SI31" s="58"/>
      <c r="SJ31" s="45"/>
    </row>
    <row r="32" spans="1:504" ht="15.6" x14ac:dyDescent="0.3">
      <c r="A32" s="81" t="s">
        <v>541</v>
      </c>
      <c r="B32" s="64"/>
      <c r="C32" s="62">
        <f t="shared" si="1"/>
        <v>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7"/>
      <c r="SD32" s="56"/>
      <c r="SE32" s="56"/>
      <c r="SF32" s="56"/>
      <c r="SG32" s="56"/>
      <c r="SH32" s="56"/>
      <c r="SI32" s="58"/>
      <c r="SJ32" s="45"/>
    </row>
    <row r="33" spans="1:504" ht="15.6" x14ac:dyDescent="0.3">
      <c r="A33" s="81" t="s">
        <v>542</v>
      </c>
      <c r="B33" s="64"/>
      <c r="C33" s="62">
        <f t="shared" si="1"/>
        <v>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7"/>
      <c r="SD33" s="56"/>
      <c r="SE33" s="56"/>
      <c r="SF33" s="56"/>
      <c r="SG33" s="56"/>
      <c r="SH33" s="56"/>
      <c r="SI33" s="58"/>
      <c r="SJ33" s="45"/>
    </row>
    <row r="34" spans="1:504" ht="15.6" x14ac:dyDescent="0.3">
      <c r="A34" s="81" t="s">
        <v>559</v>
      </c>
      <c r="B34" s="64"/>
      <c r="C34" s="62">
        <f t="shared" si="1"/>
        <v>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7"/>
      <c r="SD34" s="56"/>
      <c r="SE34" s="56"/>
      <c r="SF34" s="56"/>
      <c r="SG34" s="56"/>
      <c r="SH34" s="56"/>
      <c r="SI34" s="58"/>
      <c r="SJ34" s="45"/>
    </row>
    <row r="35" spans="1:504" ht="15.6" x14ac:dyDescent="0.3">
      <c r="A35" s="81" t="s">
        <v>546</v>
      </c>
      <c r="B35" s="64"/>
      <c r="C35" s="62">
        <f t="shared" si="1"/>
        <v>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7"/>
      <c r="SD35" s="56"/>
      <c r="SE35" s="56"/>
      <c r="SF35" s="56"/>
      <c r="SG35" s="56"/>
      <c r="SH35" s="56"/>
      <c r="SI35" s="58"/>
      <c r="SJ35" s="45"/>
    </row>
    <row r="36" spans="1:504" ht="15.6" x14ac:dyDescent="0.3">
      <c r="A36" s="81" t="s">
        <v>549</v>
      </c>
      <c r="B36" s="64"/>
      <c r="C36" s="62">
        <f t="shared" si="1"/>
        <v>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7"/>
      <c r="SD36" s="56"/>
      <c r="SE36" s="56"/>
      <c r="SF36" s="56"/>
      <c r="SG36" s="56"/>
      <c r="SH36" s="56"/>
      <c r="SI36" s="58"/>
      <c r="SJ36" s="45"/>
    </row>
    <row r="37" spans="1:504" ht="15.6" x14ac:dyDescent="0.3">
      <c r="A37" s="81" t="s">
        <v>550</v>
      </c>
      <c r="B37" s="64"/>
      <c r="C37" s="62">
        <f t="shared" si="1"/>
        <v>0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7"/>
      <c r="SD37" s="56"/>
      <c r="SE37" s="56"/>
      <c r="SF37" s="56"/>
      <c r="SG37" s="56"/>
      <c r="SH37" s="56"/>
      <c r="SI37" s="58"/>
      <c r="SJ37" s="45"/>
    </row>
    <row r="38" spans="1:504" ht="15.6" x14ac:dyDescent="0.3">
      <c r="A38" s="63" t="s">
        <v>543</v>
      </c>
      <c r="B38" s="66"/>
      <c r="C38" s="62">
        <f t="shared" si="1"/>
        <v>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7"/>
      <c r="SD38" s="56"/>
      <c r="SE38" s="56"/>
      <c r="SF38" s="56"/>
      <c r="SG38" s="56"/>
      <c r="SH38" s="56"/>
      <c r="SI38" s="58"/>
      <c r="SJ38" s="45"/>
    </row>
    <row r="39" spans="1:504" ht="15.6" x14ac:dyDescent="0.3">
      <c r="A39" s="63" t="s">
        <v>544</v>
      </c>
      <c r="B39" s="66"/>
      <c r="C39" s="62">
        <f t="shared" si="1"/>
        <v>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7"/>
      <c r="SD39" s="56"/>
      <c r="SE39" s="56"/>
      <c r="SF39" s="56"/>
      <c r="SG39" s="56"/>
      <c r="SH39" s="56"/>
      <c r="SI39" s="58"/>
      <c r="SJ39" s="45"/>
    </row>
    <row r="40" spans="1:504" ht="15.6" x14ac:dyDescent="0.3">
      <c r="A40" s="63" t="s">
        <v>545</v>
      </c>
      <c r="B40" s="66"/>
      <c r="C40" s="62">
        <f t="shared" si="1"/>
        <v>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7"/>
      <c r="SD40" s="56"/>
      <c r="SE40" s="56"/>
      <c r="SF40" s="56"/>
      <c r="SG40" s="56"/>
      <c r="SH40" s="56"/>
      <c r="SI40" s="58"/>
      <c r="SJ40" s="45"/>
    </row>
    <row r="41" spans="1:504" ht="15.6" x14ac:dyDescent="0.3">
      <c r="A41" s="63" t="s">
        <v>547</v>
      </c>
      <c r="B41" s="74"/>
      <c r="C41" s="62">
        <f t="shared" si="1"/>
        <v>0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7"/>
      <c r="SD41" s="56"/>
      <c r="SE41" s="56"/>
      <c r="SF41" s="56"/>
      <c r="SG41" s="56"/>
      <c r="SH41" s="56"/>
      <c r="SI41" s="58"/>
      <c r="SJ41" s="45"/>
    </row>
    <row r="42" spans="1:504" ht="15.6" x14ac:dyDescent="0.3">
      <c r="A42" s="63" t="s">
        <v>548</v>
      </c>
      <c r="B42" s="74"/>
      <c r="C42" s="62">
        <f t="shared" si="1"/>
        <v>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7"/>
      <c r="SD42" s="56"/>
      <c r="SE42" s="56"/>
      <c r="SF42" s="56"/>
      <c r="SG42" s="56"/>
      <c r="SH42" s="56"/>
      <c r="SI42" s="58"/>
      <c r="SJ42" s="45"/>
    </row>
    <row r="43" spans="1:504" ht="15.6" x14ac:dyDescent="0.3">
      <c r="A43" s="63" t="s">
        <v>551</v>
      </c>
      <c r="B43" s="74"/>
      <c r="C43" s="62">
        <f t="shared" si="1"/>
        <v>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7"/>
      <c r="SD43" s="56"/>
      <c r="SE43" s="56"/>
      <c r="SF43" s="56"/>
      <c r="SG43" s="56"/>
      <c r="SH43" s="56"/>
      <c r="SI43" s="58"/>
      <c r="SJ43" s="45"/>
    </row>
    <row r="44" spans="1:504" ht="15.6" x14ac:dyDescent="0.3">
      <c r="A44" s="155" t="s">
        <v>558</v>
      </c>
      <c r="B44" s="152"/>
      <c r="C44" s="62">
        <f t="shared" si="1"/>
        <v>0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  <c r="IW44" s="153"/>
      <c r="IX44" s="153"/>
      <c r="IY44" s="153"/>
      <c r="IZ44" s="153"/>
      <c r="JA44" s="153"/>
      <c r="JB44" s="153"/>
      <c r="JC44" s="153"/>
      <c r="JD44" s="153"/>
      <c r="JE44" s="153"/>
      <c r="JF44" s="153"/>
      <c r="JG44" s="153"/>
      <c r="JH44" s="153"/>
      <c r="JI44" s="153"/>
      <c r="JJ44" s="153"/>
      <c r="JK44" s="153"/>
      <c r="JL44" s="153"/>
      <c r="JM44" s="153"/>
      <c r="JN44" s="153"/>
      <c r="JO44" s="153"/>
      <c r="JP44" s="153"/>
      <c r="JQ44" s="153"/>
      <c r="JR44" s="153"/>
      <c r="JS44" s="153"/>
      <c r="JT44" s="153"/>
      <c r="JU44" s="153"/>
      <c r="JV44" s="153"/>
      <c r="JW44" s="153"/>
      <c r="JX44" s="153"/>
      <c r="JY44" s="153"/>
      <c r="JZ44" s="153"/>
      <c r="KA44" s="153"/>
      <c r="KB44" s="153"/>
      <c r="KC44" s="153"/>
      <c r="KD44" s="153"/>
      <c r="KE44" s="153"/>
      <c r="KF44" s="153"/>
      <c r="KG44" s="153"/>
      <c r="KH44" s="153"/>
      <c r="KI44" s="153"/>
      <c r="KJ44" s="153"/>
      <c r="KK44" s="153"/>
      <c r="KL44" s="153"/>
      <c r="KM44" s="153"/>
      <c r="KN44" s="153"/>
      <c r="KO44" s="153"/>
      <c r="KP44" s="153"/>
      <c r="KQ44" s="153"/>
      <c r="KR44" s="153"/>
      <c r="KS44" s="153"/>
      <c r="KT44" s="153"/>
      <c r="KU44" s="153"/>
      <c r="KV44" s="153"/>
      <c r="KW44" s="153"/>
      <c r="KX44" s="153"/>
      <c r="KY44" s="153"/>
      <c r="KZ44" s="153"/>
      <c r="LA44" s="153"/>
      <c r="LB44" s="153"/>
      <c r="LC44" s="153"/>
      <c r="LD44" s="153"/>
      <c r="LE44" s="153"/>
      <c r="LF44" s="153"/>
      <c r="LG44" s="153"/>
      <c r="LH44" s="153"/>
      <c r="LI44" s="153"/>
      <c r="LJ44" s="153"/>
      <c r="LK44" s="153"/>
      <c r="LL44" s="153"/>
      <c r="LM44" s="153"/>
      <c r="LN44" s="153"/>
      <c r="LO44" s="153"/>
      <c r="LP44" s="153"/>
      <c r="LQ44" s="153"/>
      <c r="LR44" s="153"/>
      <c r="LS44" s="153"/>
      <c r="LT44" s="153"/>
      <c r="LU44" s="153"/>
      <c r="LV44" s="153"/>
      <c r="LW44" s="153"/>
      <c r="LX44" s="153"/>
      <c r="LY44" s="153"/>
      <c r="LZ44" s="153"/>
      <c r="MA44" s="153"/>
      <c r="MB44" s="153"/>
      <c r="MC44" s="153"/>
      <c r="MD44" s="153"/>
      <c r="ME44" s="153"/>
      <c r="MF44" s="153"/>
      <c r="MG44" s="153"/>
      <c r="MH44" s="153"/>
      <c r="MI44" s="153"/>
      <c r="MJ44" s="153"/>
      <c r="MK44" s="153"/>
      <c r="ML44" s="153"/>
      <c r="MM44" s="153"/>
      <c r="MN44" s="153"/>
      <c r="MO44" s="153"/>
      <c r="MP44" s="153"/>
      <c r="MQ44" s="153"/>
      <c r="MR44" s="153"/>
      <c r="MS44" s="153"/>
      <c r="MT44" s="153"/>
      <c r="MU44" s="153"/>
      <c r="MV44" s="153"/>
      <c r="MW44" s="153"/>
      <c r="MX44" s="153"/>
      <c r="MY44" s="153"/>
      <c r="MZ44" s="153"/>
      <c r="NA44" s="153"/>
      <c r="NB44" s="153"/>
      <c r="NC44" s="153"/>
      <c r="ND44" s="153"/>
      <c r="NE44" s="153"/>
      <c r="NF44" s="153"/>
      <c r="NG44" s="153"/>
      <c r="NH44" s="153"/>
      <c r="NI44" s="153"/>
      <c r="NJ44" s="153"/>
      <c r="NK44" s="153"/>
      <c r="NL44" s="153"/>
      <c r="NM44" s="153"/>
      <c r="NN44" s="153"/>
      <c r="NO44" s="153"/>
      <c r="NP44" s="153"/>
      <c r="NQ44" s="153"/>
      <c r="NR44" s="153"/>
      <c r="NS44" s="153"/>
      <c r="NT44" s="153"/>
      <c r="NU44" s="153"/>
      <c r="NV44" s="153"/>
      <c r="NW44" s="153"/>
      <c r="NX44" s="153"/>
      <c r="NY44" s="153"/>
      <c r="NZ44" s="153"/>
      <c r="OA44" s="153"/>
      <c r="OB44" s="153"/>
      <c r="OC44" s="153"/>
      <c r="OD44" s="153"/>
      <c r="OE44" s="153"/>
      <c r="OF44" s="153"/>
      <c r="OG44" s="153"/>
      <c r="OH44" s="153"/>
      <c r="OI44" s="153"/>
      <c r="OJ44" s="153"/>
      <c r="OK44" s="153"/>
      <c r="OL44" s="153"/>
      <c r="OM44" s="153"/>
      <c r="ON44" s="153"/>
      <c r="OO44" s="153"/>
      <c r="OP44" s="153"/>
      <c r="OQ44" s="153"/>
      <c r="OR44" s="153"/>
      <c r="OS44" s="153"/>
      <c r="OT44" s="153"/>
      <c r="OU44" s="153"/>
      <c r="OV44" s="153"/>
      <c r="OW44" s="153"/>
      <c r="OX44" s="153"/>
      <c r="OY44" s="153"/>
      <c r="OZ44" s="153"/>
      <c r="PA44" s="153"/>
      <c r="PB44" s="153"/>
      <c r="PC44" s="153"/>
      <c r="PD44" s="153"/>
      <c r="PE44" s="153"/>
      <c r="PF44" s="153"/>
      <c r="PG44" s="153"/>
      <c r="PH44" s="153"/>
      <c r="PI44" s="153"/>
      <c r="PJ44" s="153"/>
      <c r="PK44" s="153"/>
      <c r="PL44" s="153"/>
      <c r="PM44" s="153"/>
      <c r="PN44" s="153"/>
      <c r="PO44" s="153"/>
      <c r="PP44" s="153"/>
      <c r="PQ44" s="153"/>
      <c r="PR44" s="153"/>
      <c r="PS44" s="153"/>
      <c r="PT44" s="153"/>
      <c r="PU44" s="153"/>
      <c r="PV44" s="153"/>
      <c r="PW44" s="153"/>
      <c r="PX44" s="153"/>
      <c r="PY44" s="153"/>
      <c r="PZ44" s="153"/>
      <c r="QA44" s="153"/>
      <c r="QB44" s="153"/>
      <c r="QC44" s="153"/>
      <c r="QD44" s="153"/>
      <c r="QE44" s="153"/>
      <c r="QF44" s="153"/>
      <c r="QG44" s="153"/>
      <c r="QH44" s="153"/>
      <c r="QI44" s="153"/>
      <c r="QJ44" s="153"/>
      <c r="QK44" s="153"/>
      <c r="QL44" s="153"/>
      <c r="QM44" s="153"/>
      <c r="QN44" s="153"/>
      <c r="QO44" s="153"/>
      <c r="QP44" s="153"/>
      <c r="QQ44" s="153"/>
      <c r="QR44" s="153"/>
      <c r="QS44" s="153"/>
      <c r="QT44" s="153"/>
      <c r="QU44" s="153"/>
      <c r="QV44" s="153"/>
      <c r="QW44" s="153"/>
      <c r="QX44" s="153"/>
      <c r="QY44" s="153"/>
      <c r="QZ44" s="153"/>
      <c r="RA44" s="153"/>
      <c r="RB44" s="153"/>
      <c r="RC44" s="153"/>
      <c r="RD44" s="153"/>
      <c r="RE44" s="153"/>
      <c r="RF44" s="153"/>
      <c r="RG44" s="153"/>
      <c r="RH44" s="153"/>
      <c r="RI44" s="153"/>
      <c r="RJ44" s="153"/>
      <c r="RK44" s="153"/>
      <c r="RL44" s="153"/>
      <c r="RM44" s="153"/>
      <c r="RN44" s="153"/>
      <c r="RO44" s="153"/>
      <c r="RP44" s="153"/>
      <c r="RQ44" s="153"/>
      <c r="RR44" s="153"/>
      <c r="RS44" s="153"/>
      <c r="RT44" s="153"/>
      <c r="RU44" s="153"/>
      <c r="RV44" s="153"/>
      <c r="RW44" s="153"/>
      <c r="RX44" s="153"/>
      <c r="RY44" s="153"/>
      <c r="RZ44" s="153"/>
      <c r="SA44" s="153"/>
      <c r="SB44" s="153"/>
      <c r="SC44" s="153"/>
      <c r="SD44" s="153"/>
      <c r="SE44" s="153"/>
      <c r="SF44" s="153"/>
      <c r="SG44" s="153"/>
      <c r="SH44" s="153"/>
      <c r="SI44" s="154"/>
      <c r="SJ44" s="45"/>
    </row>
    <row r="45" spans="1:504" ht="16.2" thickBot="1" x14ac:dyDescent="0.35">
      <c r="A45" s="85" t="s">
        <v>552</v>
      </c>
      <c r="B45" s="86">
        <f>SUM(B6:B44)</f>
        <v>0</v>
      </c>
      <c r="C45" s="86">
        <f t="shared" si="1"/>
        <v>0</v>
      </c>
      <c r="D45" s="86">
        <f t="shared" ref="D45:BO45" si="2">SUM(D6:D44)</f>
        <v>0</v>
      </c>
      <c r="E45" s="86">
        <f t="shared" si="2"/>
        <v>0</v>
      </c>
      <c r="F45" s="86">
        <f t="shared" si="2"/>
        <v>0</v>
      </c>
      <c r="G45" s="86">
        <f t="shared" si="2"/>
        <v>0</v>
      </c>
      <c r="H45" s="86">
        <f t="shared" si="2"/>
        <v>0</v>
      </c>
      <c r="I45" s="86">
        <f t="shared" si="2"/>
        <v>0</v>
      </c>
      <c r="J45" s="86">
        <f t="shared" si="2"/>
        <v>0</v>
      </c>
      <c r="K45" s="86">
        <f t="shared" si="2"/>
        <v>0</v>
      </c>
      <c r="L45" s="86">
        <f t="shared" si="2"/>
        <v>0</v>
      </c>
      <c r="M45" s="86">
        <f t="shared" si="2"/>
        <v>0</v>
      </c>
      <c r="N45" s="86">
        <f t="shared" si="2"/>
        <v>0</v>
      </c>
      <c r="O45" s="86">
        <f t="shared" si="2"/>
        <v>0</v>
      </c>
      <c r="P45" s="86">
        <f t="shared" si="2"/>
        <v>0</v>
      </c>
      <c r="Q45" s="86">
        <f t="shared" si="2"/>
        <v>0</v>
      </c>
      <c r="R45" s="86">
        <f t="shared" si="2"/>
        <v>0</v>
      </c>
      <c r="S45" s="86">
        <f t="shared" si="2"/>
        <v>0</v>
      </c>
      <c r="T45" s="86">
        <f t="shared" si="2"/>
        <v>0</v>
      </c>
      <c r="U45" s="86">
        <f t="shared" si="2"/>
        <v>0</v>
      </c>
      <c r="V45" s="86">
        <f t="shared" si="2"/>
        <v>0</v>
      </c>
      <c r="W45" s="86">
        <f t="shared" si="2"/>
        <v>0</v>
      </c>
      <c r="X45" s="86">
        <f t="shared" si="2"/>
        <v>0</v>
      </c>
      <c r="Y45" s="86">
        <f t="shared" si="2"/>
        <v>0</v>
      </c>
      <c r="Z45" s="86">
        <f t="shared" si="2"/>
        <v>0</v>
      </c>
      <c r="AA45" s="86">
        <f t="shared" si="2"/>
        <v>0</v>
      </c>
      <c r="AB45" s="86">
        <f t="shared" si="2"/>
        <v>0</v>
      </c>
      <c r="AC45" s="86">
        <f t="shared" si="2"/>
        <v>0</v>
      </c>
      <c r="AD45" s="86">
        <f t="shared" si="2"/>
        <v>0</v>
      </c>
      <c r="AE45" s="86">
        <f t="shared" si="2"/>
        <v>0</v>
      </c>
      <c r="AF45" s="86">
        <f t="shared" si="2"/>
        <v>0</v>
      </c>
      <c r="AG45" s="86">
        <f t="shared" si="2"/>
        <v>0</v>
      </c>
      <c r="AH45" s="86">
        <f t="shared" si="2"/>
        <v>0</v>
      </c>
      <c r="AI45" s="86">
        <f t="shared" si="2"/>
        <v>0</v>
      </c>
      <c r="AJ45" s="86">
        <f t="shared" si="2"/>
        <v>0</v>
      </c>
      <c r="AK45" s="86">
        <f t="shared" si="2"/>
        <v>0</v>
      </c>
      <c r="AL45" s="86">
        <f t="shared" si="2"/>
        <v>0</v>
      </c>
      <c r="AM45" s="86">
        <f t="shared" si="2"/>
        <v>0</v>
      </c>
      <c r="AN45" s="86">
        <f t="shared" si="2"/>
        <v>0</v>
      </c>
      <c r="AO45" s="86">
        <f t="shared" si="2"/>
        <v>0</v>
      </c>
      <c r="AP45" s="86">
        <f t="shared" si="2"/>
        <v>0</v>
      </c>
      <c r="AQ45" s="86">
        <f t="shared" si="2"/>
        <v>0</v>
      </c>
      <c r="AR45" s="86">
        <f t="shared" si="2"/>
        <v>0</v>
      </c>
      <c r="AS45" s="86">
        <f t="shared" si="2"/>
        <v>0</v>
      </c>
      <c r="AT45" s="86">
        <f t="shared" si="2"/>
        <v>0</v>
      </c>
      <c r="AU45" s="86">
        <f t="shared" si="2"/>
        <v>0</v>
      </c>
      <c r="AV45" s="86">
        <f t="shared" si="2"/>
        <v>0</v>
      </c>
      <c r="AW45" s="86">
        <f t="shared" si="2"/>
        <v>0</v>
      </c>
      <c r="AX45" s="86">
        <f t="shared" si="2"/>
        <v>0</v>
      </c>
      <c r="AY45" s="86">
        <f t="shared" si="2"/>
        <v>0</v>
      </c>
      <c r="AZ45" s="86">
        <f t="shared" si="2"/>
        <v>0</v>
      </c>
      <c r="BA45" s="86">
        <f t="shared" si="2"/>
        <v>0</v>
      </c>
      <c r="BB45" s="86">
        <f t="shared" si="2"/>
        <v>0</v>
      </c>
      <c r="BC45" s="86">
        <f t="shared" si="2"/>
        <v>0</v>
      </c>
      <c r="BD45" s="86">
        <f t="shared" si="2"/>
        <v>0</v>
      </c>
      <c r="BE45" s="86">
        <f t="shared" si="2"/>
        <v>0</v>
      </c>
      <c r="BF45" s="86">
        <f t="shared" si="2"/>
        <v>0</v>
      </c>
      <c r="BG45" s="86">
        <f t="shared" si="2"/>
        <v>0</v>
      </c>
      <c r="BH45" s="86">
        <f t="shared" si="2"/>
        <v>0</v>
      </c>
      <c r="BI45" s="86">
        <f t="shared" si="2"/>
        <v>0</v>
      </c>
      <c r="BJ45" s="86">
        <f t="shared" si="2"/>
        <v>0</v>
      </c>
      <c r="BK45" s="86">
        <f t="shared" si="2"/>
        <v>0</v>
      </c>
      <c r="BL45" s="86">
        <f t="shared" si="2"/>
        <v>0</v>
      </c>
      <c r="BM45" s="86">
        <f t="shared" si="2"/>
        <v>0</v>
      </c>
      <c r="BN45" s="86">
        <f t="shared" si="2"/>
        <v>0</v>
      </c>
      <c r="BO45" s="86">
        <f t="shared" si="2"/>
        <v>0</v>
      </c>
      <c r="BP45" s="86">
        <f t="shared" ref="BP45:EA45" si="3">SUM(BP6:BP44)</f>
        <v>0</v>
      </c>
      <c r="BQ45" s="86">
        <f t="shared" si="3"/>
        <v>0</v>
      </c>
      <c r="BR45" s="86">
        <f t="shared" si="3"/>
        <v>0</v>
      </c>
      <c r="BS45" s="86">
        <f t="shared" si="3"/>
        <v>0</v>
      </c>
      <c r="BT45" s="86">
        <f t="shared" si="3"/>
        <v>0</v>
      </c>
      <c r="BU45" s="86">
        <f t="shared" si="3"/>
        <v>0</v>
      </c>
      <c r="BV45" s="86">
        <f t="shared" si="3"/>
        <v>0</v>
      </c>
      <c r="BW45" s="86">
        <f t="shared" si="3"/>
        <v>0</v>
      </c>
      <c r="BX45" s="86">
        <f t="shared" si="3"/>
        <v>0</v>
      </c>
      <c r="BY45" s="86">
        <f t="shared" si="3"/>
        <v>0</v>
      </c>
      <c r="BZ45" s="86">
        <f t="shared" si="3"/>
        <v>0</v>
      </c>
      <c r="CA45" s="86">
        <f t="shared" si="3"/>
        <v>0</v>
      </c>
      <c r="CB45" s="86">
        <f t="shared" si="3"/>
        <v>0</v>
      </c>
      <c r="CC45" s="86">
        <f t="shared" si="3"/>
        <v>0</v>
      </c>
      <c r="CD45" s="86">
        <f t="shared" si="3"/>
        <v>0</v>
      </c>
      <c r="CE45" s="86">
        <f t="shared" si="3"/>
        <v>0</v>
      </c>
      <c r="CF45" s="86">
        <f t="shared" si="3"/>
        <v>0</v>
      </c>
      <c r="CG45" s="86">
        <f t="shared" si="3"/>
        <v>0</v>
      </c>
      <c r="CH45" s="86">
        <f t="shared" si="3"/>
        <v>0</v>
      </c>
      <c r="CI45" s="86">
        <f t="shared" si="3"/>
        <v>0</v>
      </c>
      <c r="CJ45" s="86">
        <f t="shared" si="3"/>
        <v>0</v>
      </c>
      <c r="CK45" s="86">
        <f t="shared" si="3"/>
        <v>0</v>
      </c>
      <c r="CL45" s="86">
        <f t="shared" si="3"/>
        <v>0</v>
      </c>
      <c r="CM45" s="86">
        <f t="shared" si="3"/>
        <v>0</v>
      </c>
      <c r="CN45" s="86">
        <f t="shared" si="3"/>
        <v>0</v>
      </c>
      <c r="CO45" s="86">
        <f t="shared" si="3"/>
        <v>0</v>
      </c>
      <c r="CP45" s="86">
        <f t="shared" si="3"/>
        <v>0</v>
      </c>
      <c r="CQ45" s="86">
        <f t="shared" si="3"/>
        <v>0</v>
      </c>
      <c r="CR45" s="86">
        <f t="shared" si="3"/>
        <v>0</v>
      </c>
      <c r="CS45" s="86">
        <f t="shared" si="3"/>
        <v>0</v>
      </c>
      <c r="CT45" s="86">
        <f t="shared" si="3"/>
        <v>0</v>
      </c>
      <c r="CU45" s="86">
        <f t="shared" si="3"/>
        <v>0</v>
      </c>
      <c r="CV45" s="86">
        <f t="shared" si="3"/>
        <v>0</v>
      </c>
      <c r="CW45" s="86">
        <f t="shared" si="3"/>
        <v>0</v>
      </c>
      <c r="CX45" s="86">
        <f t="shared" si="3"/>
        <v>0</v>
      </c>
      <c r="CY45" s="86">
        <f t="shared" si="3"/>
        <v>0</v>
      </c>
      <c r="CZ45" s="86">
        <f t="shared" si="3"/>
        <v>0</v>
      </c>
      <c r="DA45" s="86">
        <f t="shared" si="3"/>
        <v>0</v>
      </c>
      <c r="DB45" s="86">
        <f t="shared" si="3"/>
        <v>0</v>
      </c>
      <c r="DC45" s="86">
        <f t="shared" si="3"/>
        <v>0</v>
      </c>
      <c r="DD45" s="86">
        <f t="shared" si="3"/>
        <v>0</v>
      </c>
      <c r="DE45" s="86">
        <f t="shared" si="3"/>
        <v>0</v>
      </c>
      <c r="DF45" s="86">
        <f t="shared" si="3"/>
        <v>0</v>
      </c>
      <c r="DG45" s="86">
        <f t="shared" si="3"/>
        <v>0</v>
      </c>
      <c r="DH45" s="86">
        <f t="shared" si="3"/>
        <v>0</v>
      </c>
      <c r="DI45" s="86">
        <f t="shared" si="3"/>
        <v>0</v>
      </c>
      <c r="DJ45" s="86">
        <f t="shared" si="3"/>
        <v>0</v>
      </c>
      <c r="DK45" s="86">
        <f t="shared" si="3"/>
        <v>0</v>
      </c>
      <c r="DL45" s="86">
        <f t="shared" si="3"/>
        <v>0</v>
      </c>
      <c r="DM45" s="86">
        <f t="shared" si="3"/>
        <v>0</v>
      </c>
      <c r="DN45" s="86">
        <f t="shared" si="3"/>
        <v>0</v>
      </c>
      <c r="DO45" s="86">
        <f t="shared" si="3"/>
        <v>0</v>
      </c>
      <c r="DP45" s="86">
        <f t="shared" si="3"/>
        <v>0</v>
      </c>
      <c r="DQ45" s="86">
        <f t="shared" si="3"/>
        <v>0</v>
      </c>
      <c r="DR45" s="86">
        <f t="shared" si="3"/>
        <v>0</v>
      </c>
      <c r="DS45" s="86">
        <f t="shared" si="3"/>
        <v>0</v>
      </c>
      <c r="DT45" s="86">
        <f t="shared" si="3"/>
        <v>0</v>
      </c>
      <c r="DU45" s="86">
        <f t="shared" si="3"/>
        <v>0</v>
      </c>
      <c r="DV45" s="86">
        <f t="shared" si="3"/>
        <v>0</v>
      </c>
      <c r="DW45" s="86">
        <f t="shared" si="3"/>
        <v>0</v>
      </c>
      <c r="DX45" s="86">
        <f t="shared" si="3"/>
        <v>0</v>
      </c>
      <c r="DY45" s="86">
        <f t="shared" si="3"/>
        <v>0</v>
      </c>
      <c r="DZ45" s="86">
        <f t="shared" si="3"/>
        <v>0</v>
      </c>
      <c r="EA45" s="86">
        <f t="shared" si="3"/>
        <v>0</v>
      </c>
      <c r="EB45" s="86">
        <f t="shared" ref="EB45:GM45" si="4">SUM(EB6:EB44)</f>
        <v>0</v>
      </c>
      <c r="EC45" s="86">
        <f t="shared" si="4"/>
        <v>0</v>
      </c>
      <c r="ED45" s="86">
        <f t="shared" si="4"/>
        <v>0</v>
      </c>
      <c r="EE45" s="86">
        <f t="shared" si="4"/>
        <v>0</v>
      </c>
      <c r="EF45" s="86">
        <f t="shared" si="4"/>
        <v>0</v>
      </c>
      <c r="EG45" s="86">
        <f t="shared" si="4"/>
        <v>0</v>
      </c>
      <c r="EH45" s="86">
        <f t="shared" si="4"/>
        <v>0</v>
      </c>
      <c r="EI45" s="86">
        <f t="shared" si="4"/>
        <v>0</v>
      </c>
      <c r="EJ45" s="86">
        <f t="shared" si="4"/>
        <v>0</v>
      </c>
      <c r="EK45" s="86">
        <f t="shared" si="4"/>
        <v>0</v>
      </c>
      <c r="EL45" s="86">
        <f t="shared" si="4"/>
        <v>0</v>
      </c>
      <c r="EM45" s="86">
        <f t="shared" si="4"/>
        <v>0</v>
      </c>
      <c r="EN45" s="86">
        <f t="shared" si="4"/>
        <v>0</v>
      </c>
      <c r="EO45" s="86">
        <f t="shared" si="4"/>
        <v>0</v>
      </c>
      <c r="EP45" s="86">
        <f t="shared" si="4"/>
        <v>0</v>
      </c>
      <c r="EQ45" s="86">
        <f t="shared" si="4"/>
        <v>0</v>
      </c>
      <c r="ER45" s="86">
        <f t="shared" si="4"/>
        <v>0</v>
      </c>
      <c r="ES45" s="86">
        <f t="shared" si="4"/>
        <v>0</v>
      </c>
      <c r="ET45" s="86">
        <f t="shared" si="4"/>
        <v>0</v>
      </c>
      <c r="EU45" s="86">
        <f t="shared" si="4"/>
        <v>0</v>
      </c>
      <c r="EV45" s="86">
        <f t="shared" si="4"/>
        <v>0</v>
      </c>
      <c r="EW45" s="86">
        <f t="shared" si="4"/>
        <v>0</v>
      </c>
      <c r="EX45" s="86">
        <f t="shared" si="4"/>
        <v>0</v>
      </c>
      <c r="EY45" s="86">
        <f t="shared" si="4"/>
        <v>0</v>
      </c>
      <c r="EZ45" s="86">
        <f t="shared" si="4"/>
        <v>0</v>
      </c>
      <c r="FA45" s="86">
        <f t="shared" si="4"/>
        <v>0</v>
      </c>
      <c r="FB45" s="86">
        <f t="shared" si="4"/>
        <v>0</v>
      </c>
      <c r="FC45" s="86">
        <f t="shared" si="4"/>
        <v>0</v>
      </c>
      <c r="FD45" s="86">
        <f t="shared" si="4"/>
        <v>0</v>
      </c>
      <c r="FE45" s="86">
        <f t="shared" si="4"/>
        <v>0</v>
      </c>
      <c r="FF45" s="86">
        <f t="shared" si="4"/>
        <v>0</v>
      </c>
      <c r="FG45" s="86">
        <f t="shared" si="4"/>
        <v>0</v>
      </c>
      <c r="FH45" s="86">
        <f t="shared" si="4"/>
        <v>0</v>
      </c>
      <c r="FI45" s="86">
        <f t="shared" si="4"/>
        <v>0</v>
      </c>
      <c r="FJ45" s="86">
        <f t="shared" si="4"/>
        <v>0</v>
      </c>
      <c r="FK45" s="86">
        <f t="shared" si="4"/>
        <v>0</v>
      </c>
      <c r="FL45" s="86">
        <f t="shared" si="4"/>
        <v>0</v>
      </c>
      <c r="FM45" s="86">
        <f t="shared" si="4"/>
        <v>0</v>
      </c>
      <c r="FN45" s="86">
        <f t="shared" si="4"/>
        <v>0</v>
      </c>
      <c r="FO45" s="86">
        <f t="shared" si="4"/>
        <v>0</v>
      </c>
      <c r="FP45" s="86">
        <f t="shared" si="4"/>
        <v>0</v>
      </c>
      <c r="FQ45" s="86">
        <f t="shared" si="4"/>
        <v>0</v>
      </c>
      <c r="FR45" s="86">
        <f t="shared" si="4"/>
        <v>0</v>
      </c>
      <c r="FS45" s="86">
        <f t="shared" si="4"/>
        <v>0</v>
      </c>
      <c r="FT45" s="86">
        <f t="shared" si="4"/>
        <v>0</v>
      </c>
      <c r="FU45" s="86">
        <f t="shared" si="4"/>
        <v>0</v>
      </c>
      <c r="FV45" s="86">
        <f t="shared" si="4"/>
        <v>0</v>
      </c>
      <c r="FW45" s="86">
        <f t="shared" si="4"/>
        <v>0</v>
      </c>
      <c r="FX45" s="86">
        <f t="shared" si="4"/>
        <v>0</v>
      </c>
      <c r="FY45" s="86">
        <f t="shared" si="4"/>
        <v>0</v>
      </c>
      <c r="FZ45" s="86">
        <f t="shared" si="4"/>
        <v>0</v>
      </c>
      <c r="GA45" s="86">
        <f t="shared" si="4"/>
        <v>0</v>
      </c>
      <c r="GB45" s="86">
        <f t="shared" si="4"/>
        <v>0</v>
      </c>
      <c r="GC45" s="86">
        <f t="shared" si="4"/>
        <v>0</v>
      </c>
      <c r="GD45" s="86">
        <f t="shared" si="4"/>
        <v>0</v>
      </c>
      <c r="GE45" s="86">
        <f t="shared" si="4"/>
        <v>0</v>
      </c>
      <c r="GF45" s="86">
        <f t="shared" si="4"/>
        <v>0</v>
      </c>
      <c r="GG45" s="86">
        <f t="shared" si="4"/>
        <v>0</v>
      </c>
      <c r="GH45" s="86">
        <f t="shared" si="4"/>
        <v>0</v>
      </c>
      <c r="GI45" s="86">
        <f t="shared" si="4"/>
        <v>0</v>
      </c>
      <c r="GJ45" s="86">
        <f t="shared" si="4"/>
        <v>0</v>
      </c>
      <c r="GK45" s="86">
        <f t="shared" si="4"/>
        <v>0</v>
      </c>
      <c r="GL45" s="86">
        <f t="shared" si="4"/>
        <v>0</v>
      </c>
      <c r="GM45" s="86">
        <f t="shared" si="4"/>
        <v>0</v>
      </c>
      <c r="GN45" s="86">
        <f t="shared" ref="GN45:IY45" si="5">SUM(GN6:GN44)</f>
        <v>0</v>
      </c>
      <c r="GO45" s="86">
        <f t="shared" si="5"/>
        <v>0</v>
      </c>
      <c r="GP45" s="86">
        <f t="shared" si="5"/>
        <v>0</v>
      </c>
      <c r="GQ45" s="86">
        <f t="shared" si="5"/>
        <v>0</v>
      </c>
      <c r="GR45" s="86">
        <f t="shared" si="5"/>
        <v>0</v>
      </c>
      <c r="GS45" s="86">
        <f t="shared" si="5"/>
        <v>0</v>
      </c>
      <c r="GT45" s="86">
        <f t="shared" si="5"/>
        <v>0</v>
      </c>
      <c r="GU45" s="86">
        <f t="shared" si="5"/>
        <v>0</v>
      </c>
      <c r="GV45" s="86">
        <f t="shared" si="5"/>
        <v>0</v>
      </c>
      <c r="GW45" s="86">
        <f t="shared" si="5"/>
        <v>0</v>
      </c>
      <c r="GX45" s="86">
        <f t="shared" si="5"/>
        <v>0</v>
      </c>
      <c r="GY45" s="86">
        <f t="shared" si="5"/>
        <v>0</v>
      </c>
      <c r="GZ45" s="86">
        <f t="shared" si="5"/>
        <v>0</v>
      </c>
      <c r="HA45" s="86">
        <f t="shared" si="5"/>
        <v>0</v>
      </c>
      <c r="HB45" s="86">
        <f t="shared" si="5"/>
        <v>0</v>
      </c>
      <c r="HC45" s="86">
        <f t="shared" si="5"/>
        <v>0</v>
      </c>
      <c r="HD45" s="86">
        <f t="shared" si="5"/>
        <v>0</v>
      </c>
      <c r="HE45" s="86">
        <f t="shared" si="5"/>
        <v>0</v>
      </c>
      <c r="HF45" s="86">
        <f t="shared" si="5"/>
        <v>0</v>
      </c>
      <c r="HG45" s="86">
        <f t="shared" si="5"/>
        <v>0</v>
      </c>
      <c r="HH45" s="86">
        <f t="shared" si="5"/>
        <v>0</v>
      </c>
      <c r="HI45" s="86">
        <f t="shared" si="5"/>
        <v>0</v>
      </c>
      <c r="HJ45" s="86">
        <f t="shared" si="5"/>
        <v>0</v>
      </c>
      <c r="HK45" s="86">
        <f t="shared" si="5"/>
        <v>0</v>
      </c>
      <c r="HL45" s="86">
        <f t="shared" si="5"/>
        <v>0</v>
      </c>
      <c r="HM45" s="86">
        <f t="shared" si="5"/>
        <v>0</v>
      </c>
      <c r="HN45" s="86">
        <f t="shared" si="5"/>
        <v>0</v>
      </c>
      <c r="HO45" s="86">
        <f t="shared" si="5"/>
        <v>0</v>
      </c>
      <c r="HP45" s="86">
        <f t="shared" si="5"/>
        <v>0</v>
      </c>
      <c r="HQ45" s="86">
        <f t="shared" si="5"/>
        <v>0</v>
      </c>
      <c r="HR45" s="86">
        <f t="shared" si="5"/>
        <v>0</v>
      </c>
      <c r="HS45" s="86">
        <f t="shared" si="5"/>
        <v>0</v>
      </c>
      <c r="HT45" s="86">
        <f t="shared" si="5"/>
        <v>0</v>
      </c>
      <c r="HU45" s="86">
        <f t="shared" si="5"/>
        <v>0</v>
      </c>
      <c r="HV45" s="86">
        <f t="shared" si="5"/>
        <v>0</v>
      </c>
      <c r="HW45" s="86">
        <f t="shared" si="5"/>
        <v>0</v>
      </c>
      <c r="HX45" s="86">
        <f t="shared" si="5"/>
        <v>0</v>
      </c>
      <c r="HY45" s="86">
        <f t="shared" si="5"/>
        <v>0</v>
      </c>
      <c r="HZ45" s="86">
        <f t="shared" si="5"/>
        <v>0</v>
      </c>
      <c r="IA45" s="86">
        <f t="shared" si="5"/>
        <v>0</v>
      </c>
      <c r="IB45" s="86">
        <f t="shared" si="5"/>
        <v>0</v>
      </c>
      <c r="IC45" s="86">
        <f t="shared" si="5"/>
        <v>0</v>
      </c>
      <c r="ID45" s="86">
        <f t="shared" si="5"/>
        <v>0</v>
      </c>
      <c r="IE45" s="86">
        <f t="shared" si="5"/>
        <v>0</v>
      </c>
      <c r="IF45" s="86">
        <f t="shared" si="5"/>
        <v>0</v>
      </c>
      <c r="IG45" s="86">
        <f t="shared" si="5"/>
        <v>0</v>
      </c>
      <c r="IH45" s="86">
        <f t="shared" si="5"/>
        <v>0</v>
      </c>
      <c r="II45" s="86">
        <f t="shared" si="5"/>
        <v>0</v>
      </c>
      <c r="IJ45" s="86">
        <f t="shared" si="5"/>
        <v>0</v>
      </c>
      <c r="IK45" s="86">
        <f t="shared" si="5"/>
        <v>0</v>
      </c>
      <c r="IL45" s="86">
        <f t="shared" si="5"/>
        <v>0</v>
      </c>
      <c r="IM45" s="86">
        <f t="shared" si="5"/>
        <v>0</v>
      </c>
      <c r="IN45" s="86">
        <f t="shared" si="5"/>
        <v>0</v>
      </c>
      <c r="IO45" s="86">
        <f t="shared" si="5"/>
        <v>0</v>
      </c>
      <c r="IP45" s="86">
        <f t="shared" si="5"/>
        <v>0</v>
      </c>
      <c r="IQ45" s="86">
        <f t="shared" si="5"/>
        <v>0</v>
      </c>
      <c r="IR45" s="86">
        <f t="shared" si="5"/>
        <v>0</v>
      </c>
      <c r="IS45" s="86">
        <f t="shared" si="5"/>
        <v>0</v>
      </c>
      <c r="IT45" s="86">
        <f t="shared" si="5"/>
        <v>0</v>
      </c>
      <c r="IU45" s="86">
        <f t="shared" si="5"/>
        <v>0</v>
      </c>
      <c r="IV45" s="86">
        <f t="shared" si="5"/>
        <v>0</v>
      </c>
      <c r="IW45" s="86">
        <f t="shared" si="5"/>
        <v>0</v>
      </c>
      <c r="IX45" s="86">
        <f t="shared" si="5"/>
        <v>0</v>
      </c>
      <c r="IY45" s="86">
        <f t="shared" si="5"/>
        <v>0</v>
      </c>
      <c r="IZ45" s="86">
        <f t="shared" ref="IZ45:LK45" si="6">SUM(IZ6:IZ44)</f>
        <v>0</v>
      </c>
      <c r="JA45" s="86">
        <f t="shared" si="6"/>
        <v>0</v>
      </c>
      <c r="JB45" s="86">
        <f t="shared" si="6"/>
        <v>0</v>
      </c>
      <c r="JC45" s="86">
        <f t="shared" si="6"/>
        <v>0</v>
      </c>
      <c r="JD45" s="86">
        <f t="shared" si="6"/>
        <v>0</v>
      </c>
      <c r="JE45" s="86">
        <f t="shared" si="6"/>
        <v>0</v>
      </c>
      <c r="JF45" s="86">
        <f t="shared" si="6"/>
        <v>0</v>
      </c>
      <c r="JG45" s="86">
        <f t="shared" si="6"/>
        <v>0</v>
      </c>
      <c r="JH45" s="86">
        <f t="shared" si="6"/>
        <v>0</v>
      </c>
      <c r="JI45" s="86">
        <f t="shared" si="6"/>
        <v>0</v>
      </c>
      <c r="JJ45" s="86">
        <f t="shared" si="6"/>
        <v>0</v>
      </c>
      <c r="JK45" s="86">
        <f t="shared" si="6"/>
        <v>0</v>
      </c>
      <c r="JL45" s="86">
        <f t="shared" si="6"/>
        <v>0</v>
      </c>
      <c r="JM45" s="86">
        <f t="shared" si="6"/>
        <v>0</v>
      </c>
      <c r="JN45" s="86">
        <f t="shared" si="6"/>
        <v>0</v>
      </c>
      <c r="JO45" s="86">
        <f t="shared" si="6"/>
        <v>0</v>
      </c>
      <c r="JP45" s="86">
        <f t="shared" si="6"/>
        <v>0</v>
      </c>
      <c r="JQ45" s="86">
        <f t="shared" si="6"/>
        <v>0</v>
      </c>
      <c r="JR45" s="86">
        <f t="shared" si="6"/>
        <v>0</v>
      </c>
      <c r="JS45" s="86">
        <f t="shared" si="6"/>
        <v>0</v>
      </c>
      <c r="JT45" s="86">
        <f t="shared" si="6"/>
        <v>0</v>
      </c>
      <c r="JU45" s="86">
        <f t="shared" si="6"/>
        <v>0</v>
      </c>
      <c r="JV45" s="86">
        <f t="shared" si="6"/>
        <v>0</v>
      </c>
      <c r="JW45" s="86">
        <f t="shared" si="6"/>
        <v>0</v>
      </c>
      <c r="JX45" s="86">
        <f t="shared" si="6"/>
        <v>0</v>
      </c>
      <c r="JY45" s="86">
        <f t="shared" si="6"/>
        <v>0</v>
      </c>
      <c r="JZ45" s="86">
        <f t="shared" si="6"/>
        <v>0</v>
      </c>
      <c r="KA45" s="86">
        <f t="shared" si="6"/>
        <v>0</v>
      </c>
      <c r="KB45" s="86">
        <f t="shared" si="6"/>
        <v>0</v>
      </c>
      <c r="KC45" s="86">
        <f t="shared" si="6"/>
        <v>0</v>
      </c>
      <c r="KD45" s="86">
        <f t="shared" si="6"/>
        <v>0</v>
      </c>
      <c r="KE45" s="86">
        <f t="shared" si="6"/>
        <v>0</v>
      </c>
      <c r="KF45" s="86">
        <f t="shared" si="6"/>
        <v>0</v>
      </c>
      <c r="KG45" s="86">
        <f t="shared" si="6"/>
        <v>0</v>
      </c>
      <c r="KH45" s="86">
        <f t="shared" si="6"/>
        <v>0</v>
      </c>
      <c r="KI45" s="86">
        <f t="shared" si="6"/>
        <v>0</v>
      </c>
      <c r="KJ45" s="86">
        <f t="shared" si="6"/>
        <v>0</v>
      </c>
      <c r="KK45" s="86">
        <f t="shared" si="6"/>
        <v>0</v>
      </c>
      <c r="KL45" s="86">
        <f t="shared" si="6"/>
        <v>0</v>
      </c>
      <c r="KM45" s="86">
        <f t="shared" si="6"/>
        <v>0</v>
      </c>
      <c r="KN45" s="86">
        <f t="shared" si="6"/>
        <v>0</v>
      </c>
      <c r="KO45" s="86">
        <f t="shared" si="6"/>
        <v>0</v>
      </c>
      <c r="KP45" s="86">
        <f t="shared" si="6"/>
        <v>0</v>
      </c>
      <c r="KQ45" s="86">
        <f t="shared" si="6"/>
        <v>0</v>
      </c>
      <c r="KR45" s="86">
        <f t="shared" si="6"/>
        <v>0</v>
      </c>
      <c r="KS45" s="86">
        <f t="shared" si="6"/>
        <v>0</v>
      </c>
      <c r="KT45" s="86">
        <f t="shared" si="6"/>
        <v>0</v>
      </c>
      <c r="KU45" s="86">
        <f t="shared" si="6"/>
        <v>0</v>
      </c>
      <c r="KV45" s="86">
        <f t="shared" si="6"/>
        <v>0</v>
      </c>
      <c r="KW45" s="86">
        <f t="shared" si="6"/>
        <v>0</v>
      </c>
      <c r="KX45" s="86">
        <f t="shared" si="6"/>
        <v>0</v>
      </c>
      <c r="KY45" s="86">
        <f t="shared" si="6"/>
        <v>0</v>
      </c>
      <c r="KZ45" s="86">
        <f t="shared" si="6"/>
        <v>0</v>
      </c>
      <c r="LA45" s="86">
        <f t="shared" si="6"/>
        <v>0</v>
      </c>
      <c r="LB45" s="86">
        <f t="shared" si="6"/>
        <v>0</v>
      </c>
      <c r="LC45" s="86">
        <f t="shared" si="6"/>
        <v>0</v>
      </c>
      <c r="LD45" s="86">
        <f t="shared" si="6"/>
        <v>0</v>
      </c>
      <c r="LE45" s="86">
        <f t="shared" si="6"/>
        <v>0</v>
      </c>
      <c r="LF45" s="86">
        <f t="shared" si="6"/>
        <v>0</v>
      </c>
      <c r="LG45" s="86">
        <f t="shared" si="6"/>
        <v>0</v>
      </c>
      <c r="LH45" s="86">
        <f t="shared" si="6"/>
        <v>0</v>
      </c>
      <c r="LI45" s="86">
        <f t="shared" si="6"/>
        <v>0</v>
      </c>
      <c r="LJ45" s="86">
        <f t="shared" si="6"/>
        <v>0</v>
      </c>
      <c r="LK45" s="86">
        <f t="shared" si="6"/>
        <v>0</v>
      </c>
      <c r="LL45" s="86">
        <f t="shared" ref="LL45:NW45" si="7">SUM(LL6:LL44)</f>
        <v>0</v>
      </c>
      <c r="LM45" s="86">
        <f t="shared" si="7"/>
        <v>0</v>
      </c>
      <c r="LN45" s="86">
        <f t="shared" si="7"/>
        <v>0</v>
      </c>
      <c r="LO45" s="86">
        <f t="shared" si="7"/>
        <v>0</v>
      </c>
      <c r="LP45" s="86">
        <f t="shared" si="7"/>
        <v>0</v>
      </c>
      <c r="LQ45" s="86">
        <f t="shared" si="7"/>
        <v>0</v>
      </c>
      <c r="LR45" s="86">
        <f t="shared" si="7"/>
        <v>0</v>
      </c>
      <c r="LS45" s="86">
        <f t="shared" si="7"/>
        <v>0</v>
      </c>
      <c r="LT45" s="86">
        <f t="shared" si="7"/>
        <v>0</v>
      </c>
      <c r="LU45" s="86">
        <f t="shared" si="7"/>
        <v>0</v>
      </c>
      <c r="LV45" s="86">
        <f t="shared" si="7"/>
        <v>0</v>
      </c>
      <c r="LW45" s="86">
        <f t="shared" si="7"/>
        <v>0</v>
      </c>
      <c r="LX45" s="86">
        <f t="shared" si="7"/>
        <v>0</v>
      </c>
      <c r="LY45" s="86">
        <f t="shared" si="7"/>
        <v>0</v>
      </c>
      <c r="LZ45" s="86">
        <f t="shared" si="7"/>
        <v>0</v>
      </c>
      <c r="MA45" s="86">
        <f t="shared" si="7"/>
        <v>0</v>
      </c>
      <c r="MB45" s="86">
        <f t="shared" si="7"/>
        <v>0</v>
      </c>
      <c r="MC45" s="86">
        <f t="shared" si="7"/>
        <v>0</v>
      </c>
      <c r="MD45" s="86">
        <f t="shared" si="7"/>
        <v>0</v>
      </c>
      <c r="ME45" s="86">
        <f t="shared" si="7"/>
        <v>0</v>
      </c>
      <c r="MF45" s="86">
        <f t="shared" si="7"/>
        <v>0</v>
      </c>
      <c r="MG45" s="86">
        <f t="shared" si="7"/>
        <v>0</v>
      </c>
      <c r="MH45" s="86">
        <f t="shared" si="7"/>
        <v>0</v>
      </c>
      <c r="MI45" s="86">
        <f t="shared" si="7"/>
        <v>0</v>
      </c>
      <c r="MJ45" s="86">
        <f t="shared" si="7"/>
        <v>0</v>
      </c>
      <c r="MK45" s="86">
        <f t="shared" si="7"/>
        <v>0</v>
      </c>
      <c r="ML45" s="86">
        <f t="shared" si="7"/>
        <v>0</v>
      </c>
      <c r="MM45" s="86">
        <f t="shared" si="7"/>
        <v>0</v>
      </c>
      <c r="MN45" s="86">
        <f t="shared" si="7"/>
        <v>0</v>
      </c>
      <c r="MO45" s="86">
        <f t="shared" si="7"/>
        <v>0</v>
      </c>
      <c r="MP45" s="86">
        <f t="shared" si="7"/>
        <v>0</v>
      </c>
      <c r="MQ45" s="86">
        <f t="shared" si="7"/>
        <v>0</v>
      </c>
      <c r="MR45" s="86">
        <f t="shared" si="7"/>
        <v>0</v>
      </c>
      <c r="MS45" s="86">
        <f t="shared" si="7"/>
        <v>0</v>
      </c>
      <c r="MT45" s="86">
        <f t="shared" si="7"/>
        <v>0</v>
      </c>
      <c r="MU45" s="86">
        <f t="shared" si="7"/>
        <v>0</v>
      </c>
      <c r="MV45" s="86">
        <f t="shared" si="7"/>
        <v>0</v>
      </c>
      <c r="MW45" s="86">
        <f t="shared" si="7"/>
        <v>0</v>
      </c>
      <c r="MX45" s="86">
        <f t="shared" si="7"/>
        <v>0</v>
      </c>
      <c r="MY45" s="86">
        <f t="shared" si="7"/>
        <v>0</v>
      </c>
      <c r="MZ45" s="86">
        <f t="shared" si="7"/>
        <v>0</v>
      </c>
      <c r="NA45" s="86">
        <f t="shared" si="7"/>
        <v>0</v>
      </c>
      <c r="NB45" s="86">
        <f t="shared" si="7"/>
        <v>0</v>
      </c>
      <c r="NC45" s="86">
        <f t="shared" si="7"/>
        <v>0</v>
      </c>
      <c r="ND45" s="86">
        <f t="shared" si="7"/>
        <v>0</v>
      </c>
      <c r="NE45" s="86">
        <f t="shared" si="7"/>
        <v>0</v>
      </c>
      <c r="NF45" s="86">
        <f t="shared" si="7"/>
        <v>0</v>
      </c>
      <c r="NG45" s="86">
        <f t="shared" si="7"/>
        <v>0</v>
      </c>
      <c r="NH45" s="86">
        <f t="shared" si="7"/>
        <v>0</v>
      </c>
      <c r="NI45" s="86">
        <f t="shared" si="7"/>
        <v>0</v>
      </c>
      <c r="NJ45" s="86">
        <f t="shared" si="7"/>
        <v>0</v>
      </c>
      <c r="NK45" s="86">
        <f t="shared" si="7"/>
        <v>0</v>
      </c>
      <c r="NL45" s="86">
        <f t="shared" si="7"/>
        <v>0</v>
      </c>
      <c r="NM45" s="86">
        <f t="shared" si="7"/>
        <v>0</v>
      </c>
      <c r="NN45" s="86">
        <f t="shared" si="7"/>
        <v>0</v>
      </c>
      <c r="NO45" s="86">
        <f t="shared" si="7"/>
        <v>0</v>
      </c>
      <c r="NP45" s="86">
        <f t="shared" si="7"/>
        <v>0</v>
      </c>
      <c r="NQ45" s="86">
        <f t="shared" si="7"/>
        <v>0</v>
      </c>
      <c r="NR45" s="86">
        <f t="shared" si="7"/>
        <v>0</v>
      </c>
      <c r="NS45" s="86">
        <f t="shared" si="7"/>
        <v>0</v>
      </c>
      <c r="NT45" s="86">
        <f t="shared" si="7"/>
        <v>0</v>
      </c>
      <c r="NU45" s="86">
        <f t="shared" si="7"/>
        <v>0</v>
      </c>
      <c r="NV45" s="86">
        <f t="shared" si="7"/>
        <v>0</v>
      </c>
      <c r="NW45" s="86">
        <f t="shared" si="7"/>
        <v>0</v>
      </c>
      <c r="NX45" s="86">
        <f t="shared" ref="NX45:QI45" si="8">SUM(NX6:NX44)</f>
        <v>0</v>
      </c>
      <c r="NY45" s="86">
        <f t="shared" si="8"/>
        <v>0</v>
      </c>
      <c r="NZ45" s="86">
        <f t="shared" si="8"/>
        <v>0</v>
      </c>
      <c r="OA45" s="86">
        <f t="shared" si="8"/>
        <v>0</v>
      </c>
      <c r="OB45" s="86">
        <f t="shared" si="8"/>
        <v>0</v>
      </c>
      <c r="OC45" s="86">
        <f t="shared" si="8"/>
        <v>0</v>
      </c>
      <c r="OD45" s="86">
        <f t="shared" si="8"/>
        <v>0</v>
      </c>
      <c r="OE45" s="86">
        <f t="shared" si="8"/>
        <v>0</v>
      </c>
      <c r="OF45" s="86">
        <f t="shared" si="8"/>
        <v>0</v>
      </c>
      <c r="OG45" s="86">
        <f t="shared" si="8"/>
        <v>0</v>
      </c>
      <c r="OH45" s="86">
        <f t="shared" si="8"/>
        <v>0</v>
      </c>
      <c r="OI45" s="86">
        <f t="shared" si="8"/>
        <v>0</v>
      </c>
      <c r="OJ45" s="86">
        <f t="shared" si="8"/>
        <v>0</v>
      </c>
      <c r="OK45" s="86">
        <f t="shared" si="8"/>
        <v>0</v>
      </c>
      <c r="OL45" s="86">
        <f t="shared" si="8"/>
        <v>0</v>
      </c>
      <c r="OM45" s="86">
        <f t="shared" si="8"/>
        <v>0</v>
      </c>
      <c r="ON45" s="86">
        <f t="shared" si="8"/>
        <v>0</v>
      </c>
      <c r="OO45" s="86">
        <f t="shared" si="8"/>
        <v>0</v>
      </c>
      <c r="OP45" s="86">
        <f t="shared" si="8"/>
        <v>0</v>
      </c>
      <c r="OQ45" s="86">
        <f t="shared" si="8"/>
        <v>0</v>
      </c>
      <c r="OR45" s="86">
        <f t="shared" si="8"/>
        <v>0</v>
      </c>
      <c r="OS45" s="86">
        <f t="shared" si="8"/>
        <v>0</v>
      </c>
      <c r="OT45" s="86">
        <f t="shared" si="8"/>
        <v>0</v>
      </c>
      <c r="OU45" s="86">
        <f t="shared" si="8"/>
        <v>0</v>
      </c>
      <c r="OV45" s="86">
        <f t="shared" si="8"/>
        <v>0</v>
      </c>
      <c r="OW45" s="86">
        <f t="shared" si="8"/>
        <v>0</v>
      </c>
      <c r="OX45" s="86">
        <f t="shared" si="8"/>
        <v>0</v>
      </c>
      <c r="OY45" s="86">
        <f t="shared" si="8"/>
        <v>0</v>
      </c>
      <c r="OZ45" s="86">
        <f t="shared" si="8"/>
        <v>0</v>
      </c>
      <c r="PA45" s="86">
        <f t="shared" si="8"/>
        <v>0</v>
      </c>
      <c r="PB45" s="86">
        <f t="shared" si="8"/>
        <v>0</v>
      </c>
      <c r="PC45" s="86">
        <f t="shared" si="8"/>
        <v>0</v>
      </c>
      <c r="PD45" s="86">
        <f t="shared" si="8"/>
        <v>0</v>
      </c>
      <c r="PE45" s="86">
        <f t="shared" si="8"/>
        <v>0</v>
      </c>
      <c r="PF45" s="86">
        <f t="shared" si="8"/>
        <v>0</v>
      </c>
      <c r="PG45" s="86">
        <f t="shared" si="8"/>
        <v>0</v>
      </c>
      <c r="PH45" s="86">
        <f t="shared" si="8"/>
        <v>0</v>
      </c>
      <c r="PI45" s="86">
        <f t="shared" si="8"/>
        <v>0</v>
      </c>
      <c r="PJ45" s="86">
        <f t="shared" si="8"/>
        <v>0</v>
      </c>
      <c r="PK45" s="86">
        <f t="shared" si="8"/>
        <v>0</v>
      </c>
      <c r="PL45" s="86">
        <f t="shared" si="8"/>
        <v>0</v>
      </c>
      <c r="PM45" s="86">
        <f t="shared" si="8"/>
        <v>0</v>
      </c>
      <c r="PN45" s="86">
        <f t="shared" si="8"/>
        <v>0</v>
      </c>
      <c r="PO45" s="86">
        <f t="shared" si="8"/>
        <v>0</v>
      </c>
      <c r="PP45" s="86">
        <f t="shared" si="8"/>
        <v>0</v>
      </c>
      <c r="PQ45" s="86">
        <f t="shared" si="8"/>
        <v>0</v>
      </c>
      <c r="PR45" s="86">
        <f t="shared" si="8"/>
        <v>0</v>
      </c>
      <c r="PS45" s="86">
        <f t="shared" si="8"/>
        <v>0</v>
      </c>
      <c r="PT45" s="86">
        <f t="shared" si="8"/>
        <v>0</v>
      </c>
      <c r="PU45" s="86">
        <f t="shared" si="8"/>
        <v>0</v>
      </c>
      <c r="PV45" s="86">
        <f t="shared" si="8"/>
        <v>0</v>
      </c>
      <c r="PW45" s="86">
        <f t="shared" si="8"/>
        <v>0</v>
      </c>
      <c r="PX45" s="86">
        <f t="shared" si="8"/>
        <v>0</v>
      </c>
      <c r="PY45" s="86">
        <f t="shared" si="8"/>
        <v>0</v>
      </c>
      <c r="PZ45" s="86">
        <f t="shared" si="8"/>
        <v>0</v>
      </c>
      <c r="QA45" s="86">
        <f t="shared" si="8"/>
        <v>0</v>
      </c>
      <c r="QB45" s="86">
        <f t="shared" si="8"/>
        <v>0</v>
      </c>
      <c r="QC45" s="86">
        <f t="shared" si="8"/>
        <v>0</v>
      </c>
      <c r="QD45" s="86">
        <f t="shared" si="8"/>
        <v>0</v>
      </c>
      <c r="QE45" s="86">
        <f t="shared" si="8"/>
        <v>0</v>
      </c>
      <c r="QF45" s="86">
        <f t="shared" si="8"/>
        <v>0</v>
      </c>
      <c r="QG45" s="86">
        <f t="shared" si="8"/>
        <v>0</v>
      </c>
      <c r="QH45" s="86">
        <f t="shared" si="8"/>
        <v>0</v>
      </c>
      <c r="QI45" s="86">
        <f t="shared" si="8"/>
        <v>0</v>
      </c>
      <c r="QJ45" s="86">
        <f t="shared" ref="QJ45:SJ45" si="9">SUM(QJ6:QJ44)</f>
        <v>0</v>
      </c>
      <c r="QK45" s="86">
        <f t="shared" si="9"/>
        <v>0</v>
      </c>
      <c r="QL45" s="86">
        <f t="shared" si="9"/>
        <v>0</v>
      </c>
      <c r="QM45" s="86">
        <f t="shared" si="9"/>
        <v>0</v>
      </c>
      <c r="QN45" s="86">
        <f t="shared" si="9"/>
        <v>0</v>
      </c>
      <c r="QO45" s="86">
        <f t="shared" si="9"/>
        <v>0</v>
      </c>
      <c r="QP45" s="86">
        <f t="shared" si="9"/>
        <v>0</v>
      </c>
      <c r="QQ45" s="86">
        <f t="shared" si="9"/>
        <v>0</v>
      </c>
      <c r="QR45" s="86">
        <f t="shared" si="9"/>
        <v>0</v>
      </c>
      <c r="QS45" s="86">
        <f t="shared" si="9"/>
        <v>0</v>
      </c>
      <c r="QT45" s="86">
        <f t="shared" si="9"/>
        <v>0</v>
      </c>
      <c r="QU45" s="86">
        <f t="shared" si="9"/>
        <v>0</v>
      </c>
      <c r="QV45" s="86">
        <f t="shared" si="9"/>
        <v>0</v>
      </c>
      <c r="QW45" s="86">
        <f t="shared" si="9"/>
        <v>0</v>
      </c>
      <c r="QX45" s="86">
        <f t="shared" si="9"/>
        <v>0</v>
      </c>
      <c r="QY45" s="86">
        <f t="shared" si="9"/>
        <v>0</v>
      </c>
      <c r="QZ45" s="86">
        <f t="shared" si="9"/>
        <v>0</v>
      </c>
      <c r="RA45" s="86">
        <f t="shared" si="9"/>
        <v>0</v>
      </c>
      <c r="RB45" s="86">
        <f t="shared" si="9"/>
        <v>0</v>
      </c>
      <c r="RC45" s="86">
        <f t="shared" si="9"/>
        <v>0</v>
      </c>
      <c r="RD45" s="86">
        <f t="shared" si="9"/>
        <v>0</v>
      </c>
      <c r="RE45" s="86">
        <f t="shared" si="9"/>
        <v>0</v>
      </c>
      <c r="RF45" s="86">
        <f t="shared" si="9"/>
        <v>0</v>
      </c>
      <c r="RG45" s="86">
        <f t="shared" si="9"/>
        <v>0</v>
      </c>
      <c r="RH45" s="86">
        <f t="shared" si="9"/>
        <v>0</v>
      </c>
      <c r="RI45" s="86">
        <f t="shared" si="9"/>
        <v>0</v>
      </c>
      <c r="RJ45" s="86">
        <f t="shared" si="9"/>
        <v>0</v>
      </c>
      <c r="RK45" s="86">
        <f t="shared" si="9"/>
        <v>0</v>
      </c>
      <c r="RL45" s="86">
        <f t="shared" si="9"/>
        <v>0</v>
      </c>
      <c r="RM45" s="86">
        <f t="shared" si="9"/>
        <v>0</v>
      </c>
      <c r="RN45" s="86">
        <f t="shared" si="9"/>
        <v>0</v>
      </c>
      <c r="RO45" s="86">
        <f t="shared" si="9"/>
        <v>0</v>
      </c>
      <c r="RP45" s="86">
        <f t="shared" si="9"/>
        <v>0</v>
      </c>
      <c r="RQ45" s="86">
        <f t="shared" si="9"/>
        <v>0</v>
      </c>
      <c r="RR45" s="86">
        <f t="shared" si="9"/>
        <v>0</v>
      </c>
      <c r="RS45" s="86">
        <f t="shared" si="9"/>
        <v>0</v>
      </c>
      <c r="RT45" s="86">
        <f t="shared" si="9"/>
        <v>0</v>
      </c>
      <c r="RU45" s="86">
        <f t="shared" si="9"/>
        <v>0</v>
      </c>
      <c r="RV45" s="86">
        <f t="shared" si="9"/>
        <v>0</v>
      </c>
      <c r="RW45" s="86">
        <f t="shared" si="9"/>
        <v>0</v>
      </c>
      <c r="RX45" s="86">
        <f t="shared" si="9"/>
        <v>0</v>
      </c>
      <c r="RY45" s="86">
        <f t="shared" si="9"/>
        <v>0</v>
      </c>
      <c r="RZ45" s="86">
        <f t="shared" si="9"/>
        <v>0</v>
      </c>
      <c r="SA45" s="86">
        <f t="shared" si="9"/>
        <v>0</v>
      </c>
      <c r="SB45" s="86">
        <f t="shared" si="9"/>
        <v>0</v>
      </c>
      <c r="SC45" s="86">
        <f t="shared" si="9"/>
        <v>0</v>
      </c>
      <c r="SD45" s="86">
        <f t="shared" si="9"/>
        <v>0</v>
      </c>
      <c r="SE45" s="86">
        <f t="shared" si="9"/>
        <v>0</v>
      </c>
      <c r="SF45" s="86">
        <f t="shared" si="9"/>
        <v>0</v>
      </c>
      <c r="SG45" s="86">
        <f t="shared" si="9"/>
        <v>0</v>
      </c>
      <c r="SH45" s="86">
        <f t="shared" si="9"/>
        <v>0</v>
      </c>
      <c r="SI45" s="86">
        <f t="shared" si="9"/>
        <v>0</v>
      </c>
      <c r="SJ45" s="86">
        <f t="shared" si="9"/>
        <v>0</v>
      </c>
    </row>
    <row r="46" spans="1:504" ht="15" hidden="1" thickTop="1" x14ac:dyDescent="0.3"/>
    <row r="47" spans="1:504" ht="15" thickTop="1" x14ac:dyDescent="0.3"/>
    <row r="48" spans="1:504" x14ac:dyDescent="0.3"/>
    <row r="49" x14ac:dyDescent="0.3"/>
    <row r="50" x14ac:dyDescent="0.3"/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allowBlank="1" showInputMessage="1" showErrorMessage="1" promptTitle="Disponering årsoppgjør" prompt="Årsresultatet beregnes, og føres på denne kontoen. Årsoverskudd føres D 8950 / K 2050, underskudd føres motsatt. Gjøres KUN ved årsavslutning!" sqref="A44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42"/>
  <sheetViews>
    <sheetView showGridLines="0" zoomScale="95" zoomScaleNormal="95" workbookViewId="0">
      <selection activeCell="C11" sqref="C11"/>
    </sheetView>
  </sheetViews>
  <sheetFormatPr baseColWidth="10" defaultColWidth="0" defaultRowHeight="14.4" zeroHeight="1" x14ac:dyDescent="0.3"/>
  <cols>
    <col min="1" max="1" width="25.5546875" customWidth="1"/>
    <col min="2" max="2" width="4.5546875" customWidth="1"/>
    <col min="3" max="3" width="41.33203125" customWidth="1"/>
    <col min="4" max="4" width="41.109375" customWidth="1"/>
    <col min="5" max="5" width="3.6640625" customWidth="1"/>
    <col min="6" max="6" width="26" customWidth="1"/>
    <col min="63" max="16383" width="8.88671875" hidden="1"/>
    <col min="16384" max="16384" width="16.5546875" hidden="1"/>
  </cols>
  <sheetData>
    <row r="1" spans="1:6" ht="15.6" x14ac:dyDescent="0.3">
      <c r="A1" s="87"/>
      <c r="B1" s="88"/>
      <c r="C1" s="87"/>
      <c r="D1" s="87"/>
      <c r="E1" s="87"/>
      <c r="F1" s="87"/>
    </row>
    <row r="2" spans="1:6" ht="16.2" thickBot="1" x14ac:dyDescent="0.35">
      <c r="A2" s="87"/>
      <c r="B2" s="88"/>
      <c r="C2" s="87"/>
      <c r="D2" s="87"/>
      <c r="E2" s="87"/>
      <c r="F2" s="87"/>
    </row>
    <row r="3" spans="1:6" ht="15.6" x14ac:dyDescent="0.3">
      <c r="A3" s="87"/>
      <c r="B3" s="89" t="s">
        <v>0</v>
      </c>
      <c r="C3" s="90"/>
      <c r="D3" s="90"/>
      <c r="E3" s="91"/>
      <c r="F3" s="87"/>
    </row>
    <row r="4" spans="1:6" ht="16.2" thickBot="1" x14ac:dyDescent="0.35">
      <c r="A4" s="87"/>
      <c r="B4" s="92"/>
      <c r="C4" s="93"/>
      <c r="D4" s="93"/>
      <c r="E4" s="94"/>
      <c r="F4" s="87"/>
    </row>
    <row r="5" spans="1:6" ht="12.6" customHeight="1" x14ac:dyDescent="0.3">
      <c r="A5" s="87"/>
      <c r="B5" s="92"/>
      <c r="C5" s="95"/>
      <c r="D5" s="96"/>
      <c r="E5" s="94"/>
      <c r="F5" s="87"/>
    </row>
    <row r="6" spans="1:6" ht="44.4" x14ac:dyDescent="0.3">
      <c r="A6" s="87"/>
      <c r="B6" s="92"/>
      <c r="C6" s="182" t="s">
        <v>553</v>
      </c>
      <c r="D6" s="183"/>
      <c r="E6" s="94"/>
      <c r="F6" s="87"/>
    </row>
    <row r="7" spans="1:6" ht="13.95" customHeight="1" x14ac:dyDescent="0.3">
      <c r="A7" s="87"/>
      <c r="B7" s="92"/>
      <c r="C7" s="97"/>
      <c r="D7" s="98"/>
      <c r="E7" s="94"/>
      <c r="F7" s="87"/>
    </row>
    <row r="8" spans="1:6" ht="15.6" x14ac:dyDescent="0.3">
      <c r="A8" s="87"/>
      <c r="B8" s="92"/>
      <c r="C8" s="151"/>
      <c r="D8" s="94"/>
      <c r="E8" s="94"/>
      <c r="F8" s="87"/>
    </row>
    <row r="9" spans="1:6" ht="15.6" x14ac:dyDescent="0.3">
      <c r="A9" s="87"/>
      <c r="B9" s="92"/>
      <c r="C9" s="184">
        <f>YEAR(Regnskap!D2)</f>
        <v>2023</v>
      </c>
      <c r="D9" s="184"/>
      <c r="E9" s="94"/>
      <c r="F9" s="87"/>
    </row>
    <row r="10" spans="1:6" ht="15.6" x14ac:dyDescent="0.3">
      <c r="A10" s="87"/>
      <c r="B10" s="92"/>
      <c r="C10" s="184"/>
      <c r="D10" s="184"/>
      <c r="E10" s="94"/>
      <c r="F10" s="87"/>
    </row>
    <row r="11" spans="1:6" ht="15.6" x14ac:dyDescent="0.3">
      <c r="A11" s="87"/>
      <c r="B11" s="92"/>
      <c r="C11" s="144" t="str">
        <f>Regnskap!A15</f>
        <v>Inntekter</v>
      </c>
      <c r="D11" s="21"/>
      <c r="E11" s="94"/>
      <c r="F11" s="87"/>
    </row>
    <row r="12" spans="1:6" ht="15.6" x14ac:dyDescent="0.3">
      <c r="A12" s="87"/>
      <c r="B12" s="92"/>
      <c r="C12" s="145" t="str">
        <f>Regnskap!A16</f>
        <v>3110 Salg utstyr</v>
      </c>
      <c r="D12" s="146">
        <f>INDEX(Regnskap!C:C,MATCH(Resultatrapport!C12,Regnskap!A:A,0),1)</f>
        <v>0</v>
      </c>
      <c r="E12" s="94"/>
      <c r="F12" s="87"/>
    </row>
    <row r="13" spans="1:6" ht="15.6" x14ac:dyDescent="0.3">
      <c r="A13" s="87"/>
      <c r="B13" s="92"/>
      <c r="C13" s="145" t="str">
        <f>Regnskap!A17</f>
        <v>3440 Tilskudd fra NIF</v>
      </c>
      <c r="D13" s="146">
        <f>INDEX(Regnskap!C:C,MATCH(Resultatrapport!C13,Regnskap!A:A,0),1)</f>
        <v>0</v>
      </c>
      <c r="E13" s="94"/>
      <c r="F13" s="87"/>
    </row>
    <row r="14" spans="1:6" ht="15.6" x14ac:dyDescent="0.3">
      <c r="A14" s="87"/>
      <c r="B14" s="92"/>
      <c r="C14" s="145" t="str">
        <f>Regnskap!A18</f>
        <v>3480 Tildelt Gruppebevilgning</v>
      </c>
      <c r="D14" s="146">
        <f>INDEX(Regnskap!C:C,MATCH(Resultatrapport!C14,Regnskap!A:A,0),1)</f>
        <v>0</v>
      </c>
      <c r="E14" s="94"/>
      <c r="F14" s="87"/>
    </row>
    <row r="15" spans="1:6" ht="15.6" x14ac:dyDescent="0.3">
      <c r="A15" s="87"/>
      <c r="B15" s="92"/>
      <c r="C15" s="145" t="str">
        <f>Regnskap!A19</f>
        <v>3490 Andre tilskudd</v>
      </c>
      <c r="D15" s="146">
        <f>INDEX(Regnskap!C:C,MATCH(Resultatrapport!C15,Regnskap!A:A,0),1)</f>
        <v>0</v>
      </c>
      <c r="E15" s="94"/>
      <c r="F15" s="87"/>
    </row>
    <row r="16" spans="1:6" ht="15.6" x14ac:dyDescent="0.3">
      <c r="A16" s="87"/>
      <c r="B16" s="92"/>
      <c r="C16" s="145" t="str">
        <f>Regnskap!A20</f>
        <v>3910 OSI kontingent</v>
      </c>
      <c r="D16" s="146">
        <f>INDEX(Regnskap!C:C,MATCH(Resultatrapport!C16,Regnskap!A:A,0),1)</f>
        <v>0</v>
      </c>
      <c r="E16" s="94"/>
      <c r="F16" s="87"/>
    </row>
    <row r="17" spans="1:6" ht="15.6" x14ac:dyDescent="0.3">
      <c r="A17" s="87"/>
      <c r="B17" s="92"/>
      <c r="C17" s="145" t="str">
        <f>Regnskap!A21</f>
        <v>3920 Medlemskontingent</v>
      </c>
      <c r="D17" s="146">
        <f>INDEX(Regnskap!C:C,MATCH(Resultatrapport!C17,Regnskap!A:A,0),1)</f>
        <v>0</v>
      </c>
      <c r="E17" s="94"/>
      <c r="F17" s="87"/>
    </row>
    <row r="18" spans="1:6" ht="15.6" x14ac:dyDescent="0.3">
      <c r="A18" s="87"/>
      <c r="B18" s="92"/>
      <c r="C18" s="145" t="str">
        <f>Regnskap!A22</f>
        <v>3950 Egenandeler</v>
      </c>
      <c r="D18" s="146">
        <f>INDEX(Regnskap!C:C,MATCH(Resultatrapport!C18,Regnskap!A:A,0),1)</f>
        <v>0</v>
      </c>
      <c r="E18" s="94"/>
      <c r="F18" s="87"/>
    </row>
    <row r="19" spans="1:6" ht="15.6" x14ac:dyDescent="0.3">
      <c r="A19" s="87"/>
      <c r="B19" s="92"/>
      <c r="C19" s="145" t="str">
        <f>Regnskap!A23</f>
        <v>3960 Stevneinntekter</v>
      </c>
      <c r="D19" s="146">
        <f>INDEX(Regnskap!C:C,MATCH(Resultatrapport!C19,Regnskap!A:A,0),1)</f>
        <v>0</v>
      </c>
      <c r="E19" s="94"/>
      <c r="F19" s="87"/>
    </row>
    <row r="20" spans="1:6" ht="15.6" x14ac:dyDescent="0.3">
      <c r="A20" s="87"/>
      <c r="B20" s="92"/>
      <c r="C20" s="145" t="str">
        <f>Regnskap!A24</f>
        <v>3970 Dugnadsinntekter</v>
      </c>
      <c r="D20" s="146">
        <f>INDEX(Regnskap!C:C,MATCH(Resultatrapport!C20,Regnskap!A:A,0),1)</f>
        <v>0</v>
      </c>
      <c r="E20" s="94"/>
      <c r="F20" s="87"/>
    </row>
    <row r="21" spans="1:6" ht="15.6" x14ac:dyDescent="0.3">
      <c r="A21" s="87"/>
      <c r="B21" s="92"/>
      <c r="C21" s="145" t="str">
        <f>Regnskap!A25</f>
        <v>3990 Andre inntekter</v>
      </c>
      <c r="D21" s="146">
        <f>INDEX(Regnskap!C:C,MATCH(Resultatrapport!C21,Regnskap!A:A,0),1)</f>
        <v>0</v>
      </c>
      <c r="E21" s="94"/>
      <c r="F21" s="87"/>
    </row>
    <row r="22" spans="1:6" ht="16.2" thickBot="1" x14ac:dyDescent="0.35">
      <c r="A22" s="87"/>
      <c r="B22" s="92"/>
      <c r="C22" s="148" t="s">
        <v>4</v>
      </c>
      <c r="D22" s="149">
        <f>SUM(D12:D21)</f>
        <v>0</v>
      </c>
      <c r="E22" s="94"/>
      <c r="F22" s="87"/>
    </row>
    <row r="23" spans="1:6" ht="16.2" thickTop="1" x14ac:dyDescent="0.3">
      <c r="A23" s="87"/>
      <c r="B23" s="92"/>
      <c r="C23" s="150" t="str">
        <f>[1]Regnskap!A55</f>
        <v>Driftskostnader</v>
      </c>
      <c r="D23" s="150"/>
      <c r="E23" s="94"/>
      <c r="F23" s="87"/>
    </row>
    <row r="24" spans="1:6" ht="15.6" x14ac:dyDescent="0.3">
      <c r="A24" s="87"/>
      <c r="B24" s="92"/>
      <c r="C24" s="145" t="str">
        <f>Regnskap!A27</f>
        <v>4110 Kjøp utstyr for videresalg</v>
      </c>
      <c r="D24" s="146">
        <f>INDEX(Regnskap!C:C,MATCH(Resultatrapport!C24,Regnskap!A:A,0),1)</f>
        <v>0</v>
      </c>
      <c r="E24" s="94"/>
      <c r="F24" s="87"/>
    </row>
    <row r="25" spans="1:6" ht="15.6" x14ac:dyDescent="0.3">
      <c r="A25" s="87"/>
      <c r="B25" s="92"/>
      <c r="C25" s="145" t="str">
        <f>Regnskap!A28</f>
        <v>4120 Idrettsmatr./utstyr til eget bruk</v>
      </c>
      <c r="D25" s="146">
        <f>INDEX(Regnskap!C:C,MATCH(Resultatrapport!C25,Regnskap!A:A,0),1)</f>
        <v>0</v>
      </c>
      <c r="E25" s="94"/>
      <c r="F25" s="87"/>
    </row>
    <row r="26" spans="1:6" ht="15.6" x14ac:dyDescent="0.3">
      <c r="A26" s="87"/>
      <c r="B26" s="92"/>
      <c r="C26" s="145" t="str">
        <f>Regnskap!A29</f>
        <v>4150 Kostnader idrettsanlegg</v>
      </c>
      <c r="D26" s="146">
        <f>INDEX(Regnskap!C:C,MATCH(Resultatrapport!C26,Regnskap!A:A,0),1)</f>
        <v>0</v>
      </c>
      <c r="E26" s="94"/>
      <c r="F26" s="87"/>
    </row>
    <row r="27" spans="1:6" ht="15.6" x14ac:dyDescent="0.3">
      <c r="A27" s="87"/>
      <c r="B27" s="92"/>
      <c r="C27" s="145" t="str">
        <f>Regnskap!A30</f>
        <v>4200 Kontingent og lisens</v>
      </c>
      <c r="D27" s="146">
        <f>INDEX(Regnskap!C:C,MATCH(Resultatrapport!C27,Regnskap!A:A,0),1)</f>
        <v>0</v>
      </c>
      <c r="E27" s="94"/>
      <c r="F27" s="87"/>
    </row>
    <row r="28" spans="1:6" ht="15.6" x14ac:dyDescent="0.3">
      <c r="A28" s="87"/>
      <c r="B28" s="92"/>
      <c r="C28" s="145" t="str">
        <f>Regnskap!A31</f>
        <v>4300 Premier</v>
      </c>
      <c r="D28" s="146">
        <f>INDEX(Regnskap!C:C,MATCH(Resultatrapport!C28,Regnskap!A:A,0),1)</f>
        <v>0</v>
      </c>
      <c r="E28" s="94"/>
      <c r="F28" s="87"/>
    </row>
    <row r="29" spans="1:6" ht="15.6" x14ac:dyDescent="0.3">
      <c r="A29" s="87"/>
      <c r="B29" s="92"/>
      <c r="C29" s="145" t="str">
        <f>Regnskap!A32</f>
        <v>4700 Leie idrettsanlegg</v>
      </c>
      <c r="D29" s="146">
        <f>INDEX(Regnskap!C:C,MATCH(Resultatrapport!C29,Regnskap!A:A,0),1)</f>
        <v>0</v>
      </c>
      <c r="E29" s="94"/>
      <c r="F29" s="87"/>
    </row>
    <row r="30" spans="1:6" ht="15.6" x14ac:dyDescent="0.3">
      <c r="A30" s="87"/>
      <c r="B30" s="92"/>
      <c r="C30" s="145" t="str">
        <f>Regnskap!A33</f>
        <v>4990 Sosiale tilstellinger</v>
      </c>
      <c r="D30" s="146">
        <f>INDEX(Regnskap!C:C,MATCH(Resultatrapport!C30,Regnskap!A:A,0),1)</f>
        <v>0</v>
      </c>
      <c r="E30" s="94"/>
      <c r="F30" s="87"/>
    </row>
    <row r="31" spans="1:6" ht="15.6" x14ac:dyDescent="0.3">
      <c r="A31" s="87"/>
      <c r="B31" s="92"/>
      <c r="C31" s="145" t="str">
        <f>Regnskap!A34</f>
        <v>5350 Honorarer dommere</v>
      </c>
      <c r="D31" s="146">
        <f>INDEX(Regnskap!C:C,MATCH(Resultatrapport!C31,Regnskap!A:A,0),1)</f>
        <v>0</v>
      </c>
      <c r="E31" s="94"/>
      <c r="F31" s="87"/>
    </row>
    <row r="32" spans="1:6" ht="15.6" x14ac:dyDescent="0.3">
      <c r="A32" s="87"/>
      <c r="B32" s="92"/>
      <c r="C32" s="145" t="str">
        <f>Regnskap!A35</f>
        <v>6620 Reparasjon og vedlikehold utstyr</v>
      </c>
      <c r="D32" s="146">
        <f>INDEX(Regnskap!C:C,MATCH(Resultatrapport!C32,Regnskap!A:A,0),1)</f>
        <v>0</v>
      </c>
      <c r="E32" s="94"/>
      <c r="F32" s="87"/>
    </row>
    <row r="33" spans="1:6" ht="15.6" x14ac:dyDescent="0.3">
      <c r="A33" s="87"/>
      <c r="B33" s="92"/>
      <c r="C33" s="145" t="str">
        <f>Regnskap!A36</f>
        <v>7140 Reisekostnad, ikke oppgavepliktig</v>
      </c>
      <c r="D33" s="146">
        <f>INDEX(Regnskap!C:C,MATCH(Resultatrapport!C33,Regnskap!A:A,0),1)</f>
        <v>0</v>
      </c>
      <c r="E33" s="94"/>
      <c r="F33" s="87"/>
    </row>
    <row r="34" spans="1:6" ht="15.6" x14ac:dyDescent="0.3">
      <c r="A34" s="87"/>
      <c r="B34" s="92"/>
      <c r="C34" s="145" t="str">
        <f>Regnskap!A37</f>
        <v>7700 Kostnader styremøter, årsmøter osv</v>
      </c>
      <c r="D34" s="146">
        <f>INDEX(Regnskap!C:C,MATCH(Resultatrapport!C34,Regnskap!A:A,0),1)</f>
        <v>0</v>
      </c>
      <c r="E34" s="94"/>
      <c r="F34" s="87"/>
    </row>
    <row r="35" spans="1:6" ht="15.6" x14ac:dyDescent="0.3">
      <c r="A35" s="87"/>
      <c r="B35" s="92"/>
      <c r="C35" s="145" t="str">
        <f>Regnskap!A38</f>
        <v>6300 Leie lokale</v>
      </c>
      <c r="D35" s="146">
        <f>INDEX(Regnskap!C:C,MATCH(Resultatrapport!C35,Regnskap!A:A,0),1)</f>
        <v>0</v>
      </c>
      <c r="E35" s="94"/>
      <c r="F35" s="87"/>
    </row>
    <row r="36" spans="1:6" ht="15.6" x14ac:dyDescent="0.3">
      <c r="A36" s="87"/>
      <c r="B36" s="92"/>
      <c r="C36" s="145" t="str">
        <f>Regnskap!A39</f>
        <v>6540 Inventar</v>
      </c>
      <c r="D36" s="146">
        <f>INDEX(Regnskap!C:C,MATCH(Resultatrapport!C36,Regnskap!A:A,0),1)</f>
        <v>0</v>
      </c>
      <c r="E36" s="94"/>
      <c r="F36" s="87"/>
    </row>
    <row r="37" spans="1:6" ht="15.6" x14ac:dyDescent="0.3">
      <c r="A37" s="87"/>
      <c r="B37" s="92"/>
      <c r="C37" s="145" t="str">
        <f>Regnskap!A40</f>
        <v>6550 Driftsmateriale</v>
      </c>
      <c r="D37" s="146">
        <f>INDEX(Regnskap!C:C,MATCH(Resultatrapport!C37,Regnskap!A:A,0),1)</f>
        <v>0</v>
      </c>
      <c r="E37" s="94"/>
      <c r="F37" s="87"/>
    </row>
    <row r="38" spans="1:6" ht="15.6" x14ac:dyDescent="0.3">
      <c r="A38" s="87"/>
      <c r="B38" s="92"/>
      <c r="C38" s="145" t="str">
        <f>Regnskap!A41</f>
        <v>6800 Kontorrekvisita</v>
      </c>
      <c r="D38" s="146">
        <f>INDEX(Regnskap!C:C,MATCH(Resultatrapport!C38,Regnskap!A:A,0),1)</f>
        <v>0</v>
      </c>
      <c r="E38" s="94"/>
      <c r="F38" s="87"/>
    </row>
    <row r="39" spans="1:6" ht="15.6" x14ac:dyDescent="0.3">
      <c r="A39" s="87"/>
      <c r="B39" s="92"/>
      <c r="C39" s="145" t="str">
        <f>Regnskap!A42</f>
        <v>6860 Møte, kurs, oppdatering</v>
      </c>
      <c r="D39" s="146">
        <f>INDEX(Regnskap!C:C,MATCH(Resultatrapport!C39,Regnskap!A:A,0),1)</f>
        <v>0</v>
      </c>
      <c r="E39" s="94"/>
      <c r="F39" s="87"/>
    </row>
    <row r="40" spans="1:6" ht="15.6" x14ac:dyDescent="0.3">
      <c r="A40" s="87"/>
      <c r="B40" s="101"/>
      <c r="C40" s="145" t="str">
        <f>Regnskap!A43</f>
        <v>7770 Bank</v>
      </c>
      <c r="D40" s="146">
        <f>INDEX(Regnskap!C:C,MATCH(Resultatrapport!C40,Regnskap!A:A,0),1)</f>
        <v>0</v>
      </c>
      <c r="E40" s="102"/>
      <c r="F40" s="87"/>
    </row>
    <row r="41" spans="1:6" s="87" customFormat="1" ht="16.2" thickBot="1" x14ac:dyDescent="0.35">
      <c r="B41" s="99"/>
      <c r="C41" s="148" t="s">
        <v>8</v>
      </c>
      <c r="D41" s="149">
        <f>SUM(D24:D40)</f>
        <v>0</v>
      </c>
      <c r="E41" s="100"/>
    </row>
    <row r="42" spans="1:6" ht="16.2" hidden="1" thickBot="1" x14ac:dyDescent="0.35">
      <c r="C42" s="147"/>
      <c r="D42" s="147"/>
    </row>
  </sheetData>
  <sheetProtection formatCells="0" formatColumns="0" formatRows="0" insertColumns="0" insertRows="0" insertHyperlinks="0" deleteColumns="0" deleteRows="0" selectLockedCells="1"/>
  <mergeCells count="2">
    <mergeCell ref="C6:D6"/>
    <mergeCell ref="C9:D10"/>
  </mergeCells>
  <dataValidations count="1">
    <dataValidation allowBlank="1" showInputMessage="1" showErrorMessage="1" promptTitle="Endre overskrift / periode" prompt="Dette arket er beskyttet. Skal du endre overskrift/periode klikker du på &quot;Review&quot; (se gjennom), og &quot;Unprotect sheet&quot; (opphev arkbeskyttelse). Husk å beskytte igjen når du er ferdig! Klikk &quot;protect sheet&quot; og &quot;ok&quot;" sqref="B3" xr:uid="{00000000-0002-0000-0200-000000000000}"/>
  </dataValidations>
  <pageMargins left="0.7" right="0.7" top="0.75" bottom="0.75" header="0.3" footer="0.3"/>
  <pageSetup paperSize="9" scale="6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2"/>
  <sheetViews>
    <sheetView tabSelected="1" zoomScale="117" zoomScaleNormal="117" workbookViewId="0">
      <selection activeCell="D12" sqref="D12"/>
    </sheetView>
  </sheetViews>
  <sheetFormatPr baseColWidth="10" defaultColWidth="0" defaultRowHeight="14.4" zeroHeight="1" x14ac:dyDescent="0.3"/>
  <cols>
    <col min="1" max="1" width="8.88671875" style="143" customWidth="1"/>
    <col min="2" max="2" width="3.44140625" style="143" customWidth="1"/>
    <col min="3" max="3" width="42.5546875" style="143" customWidth="1"/>
    <col min="4" max="5" width="14.6640625" style="143" customWidth="1"/>
    <col min="6" max="6" width="41.109375" style="143" customWidth="1"/>
    <col min="7" max="7" width="3.33203125" style="143" customWidth="1"/>
    <col min="8" max="8" width="8.88671875" style="143" customWidth="1"/>
    <col min="9" max="16384" width="8.88671875" style="143" hidden="1"/>
  </cols>
  <sheetData>
    <row r="1" spans="1:8" customFormat="1" ht="15.6" x14ac:dyDescent="0.3">
      <c r="A1" s="87"/>
      <c r="B1" s="88"/>
      <c r="C1" s="87"/>
      <c r="D1" s="87"/>
      <c r="E1" s="87"/>
      <c r="F1" s="87"/>
      <c r="G1" s="87"/>
      <c r="H1" s="87"/>
    </row>
    <row r="2" spans="1:8" customFormat="1" ht="15.6" x14ac:dyDescent="0.3">
      <c r="A2" s="87"/>
      <c r="B2" s="88"/>
      <c r="C2" s="87"/>
      <c r="D2" s="87"/>
      <c r="E2" s="87"/>
      <c r="F2" s="87"/>
      <c r="G2" s="87"/>
      <c r="H2" s="87"/>
    </row>
    <row r="3" spans="1:8" customFormat="1" ht="21.6" customHeight="1" x14ac:dyDescent="0.3">
      <c r="A3" s="87"/>
      <c r="B3" s="103" t="s">
        <v>0</v>
      </c>
      <c r="C3" s="104"/>
      <c r="D3" s="104"/>
      <c r="E3" s="104"/>
      <c r="F3" s="104"/>
      <c r="G3" s="105"/>
      <c r="H3" s="87"/>
    </row>
    <row r="4" spans="1:8" customFormat="1" ht="21.6" customHeight="1" x14ac:dyDescent="0.3">
      <c r="A4" s="87"/>
      <c r="B4" s="106"/>
      <c r="C4" s="185" t="s">
        <v>554</v>
      </c>
      <c r="D4" s="186"/>
      <c r="E4" s="186"/>
      <c r="F4" s="186"/>
      <c r="G4" s="107"/>
      <c r="H4" s="87"/>
    </row>
    <row r="5" spans="1:8" customFormat="1" ht="21.6" customHeight="1" x14ac:dyDescent="0.3">
      <c r="A5" s="87"/>
      <c r="B5" s="106"/>
      <c r="C5" s="185"/>
      <c r="D5" s="186"/>
      <c r="E5" s="186"/>
      <c r="F5" s="186"/>
      <c r="G5" s="107"/>
      <c r="H5" s="87"/>
    </row>
    <row r="6" spans="1:8" customFormat="1" ht="21.6" customHeight="1" x14ac:dyDescent="0.3">
      <c r="A6" s="87"/>
      <c r="B6" s="106"/>
      <c r="C6" s="185"/>
      <c r="D6" s="186"/>
      <c r="E6" s="186"/>
      <c r="F6" s="186"/>
      <c r="G6" s="107"/>
      <c r="H6" s="87"/>
    </row>
    <row r="7" spans="1:8" customFormat="1" ht="15.6" customHeight="1" x14ac:dyDescent="0.3">
      <c r="A7" s="87"/>
      <c r="B7" s="106"/>
      <c r="C7" s="185"/>
      <c r="D7" s="186"/>
      <c r="E7" s="186"/>
      <c r="F7" s="186"/>
      <c r="G7" s="107"/>
      <c r="H7" s="87"/>
    </row>
    <row r="8" spans="1:8" customFormat="1" ht="15.6" x14ac:dyDescent="0.3">
      <c r="A8" s="87"/>
      <c r="B8" s="106"/>
      <c r="C8" s="93"/>
      <c r="D8" s="93"/>
      <c r="E8" s="93"/>
      <c r="F8" s="93"/>
      <c r="G8" s="107"/>
      <c r="H8" s="87"/>
    </row>
    <row r="9" spans="1:8" customFormat="1" ht="15.6" customHeight="1" x14ac:dyDescent="0.3">
      <c r="A9" s="87"/>
      <c r="B9" s="106"/>
      <c r="C9" s="108"/>
      <c r="D9" s="109"/>
      <c r="E9" s="109"/>
      <c r="F9" s="110"/>
      <c r="G9" s="107"/>
      <c r="H9" s="87"/>
    </row>
    <row r="10" spans="1:8" customFormat="1" ht="15.6" customHeight="1" x14ac:dyDescent="0.3">
      <c r="A10" s="87"/>
      <c r="B10" s="106"/>
      <c r="C10" s="111"/>
      <c r="D10" s="112"/>
      <c r="E10" s="112"/>
      <c r="F10" s="113"/>
      <c r="G10" s="107"/>
      <c r="H10" s="87"/>
    </row>
    <row r="11" spans="1:8" customFormat="1" ht="15.6" x14ac:dyDescent="0.3">
      <c r="A11" s="87"/>
      <c r="B11" s="106"/>
      <c r="C11" s="114" t="s">
        <v>524</v>
      </c>
      <c r="D11" s="115">
        <f>YEAR(Regnskap!D2)</f>
        <v>2023</v>
      </c>
      <c r="E11" s="116">
        <f>D11+1</f>
        <v>2024</v>
      </c>
      <c r="F11" s="115" t="s">
        <v>555</v>
      </c>
      <c r="G11" s="107"/>
      <c r="H11" s="87"/>
    </row>
    <row r="12" spans="1:8" customFormat="1" ht="15.6" x14ac:dyDescent="0.3">
      <c r="A12" s="87"/>
      <c r="B12" s="106"/>
      <c r="C12" s="117" t="str">
        <f>Regnskap!A16</f>
        <v>3110 Salg utstyr</v>
      </c>
      <c r="D12" s="118">
        <f>INDEX(Regnskap!C:C,MATCH(Budsjett!C12,Regnskap!A:A,0),1)</f>
        <v>0</v>
      </c>
      <c r="E12" s="119"/>
      <c r="F12" s="120"/>
      <c r="G12" s="107"/>
      <c r="H12" s="87"/>
    </row>
    <row r="13" spans="1:8" customFormat="1" ht="15.6" x14ac:dyDescent="0.3">
      <c r="A13" s="87"/>
      <c r="B13" s="106"/>
      <c r="C13" s="117" t="str">
        <f>Regnskap!A17</f>
        <v>3440 Tilskudd fra NIF</v>
      </c>
      <c r="D13" s="118">
        <f>INDEX(Regnskap!C:C,MATCH(Budsjett!C13,Regnskap!A:A,0),1)</f>
        <v>0</v>
      </c>
      <c r="E13" s="121"/>
      <c r="F13" s="122"/>
      <c r="G13" s="107"/>
      <c r="H13" s="87"/>
    </row>
    <row r="14" spans="1:8" customFormat="1" ht="15.6" x14ac:dyDescent="0.3">
      <c r="A14" s="87"/>
      <c r="B14" s="106"/>
      <c r="C14" s="117" t="str">
        <f>Regnskap!A18</f>
        <v>3480 Tildelt Gruppebevilgning</v>
      </c>
      <c r="D14" s="118">
        <f>INDEX(Regnskap!C:C,MATCH(Budsjett!C14,Regnskap!A:A,0),1)</f>
        <v>0</v>
      </c>
      <c r="E14" s="121"/>
      <c r="F14" s="122"/>
      <c r="G14" s="107"/>
      <c r="H14" s="87"/>
    </row>
    <row r="15" spans="1:8" customFormat="1" ht="15.6" x14ac:dyDescent="0.3">
      <c r="A15" s="87"/>
      <c r="B15" s="106"/>
      <c r="C15" s="117" t="str">
        <f>Regnskap!A19</f>
        <v>3490 Andre tilskudd</v>
      </c>
      <c r="D15" s="118">
        <f>INDEX(Regnskap!C:C,MATCH(Budsjett!C15,Regnskap!A:A,0),1)</f>
        <v>0</v>
      </c>
      <c r="E15" s="121"/>
      <c r="F15" s="122"/>
      <c r="G15" s="107"/>
      <c r="H15" s="87"/>
    </row>
    <row r="16" spans="1:8" customFormat="1" ht="15.6" x14ac:dyDescent="0.3">
      <c r="A16" s="87"/>
      <c r="B16" s="106"/>
      <c r="C16" s="117" t="str">
        <f>Regnskap!A20</f>
        <v>3910 OSI kontingent</v>
      </c>
      <c r="D16" s="118">
        <f>INDEX(Regnskap!C:C,MATCH(Budsjett!C16,Regnskap!A:A,0),1)</f>
        <v>0</v>
      </c>
      <c r="E16" s="121"/>
      <c r="F16" s="122"/>
      <c r="G16" s="107"/>
      <c r="H16" s="87"/>
    </row>
    <row r="17" spans="1:8" customFormat="1" ht="15.6" x14ac:dyDescent="0.3">
      <c r="A17" s="87"/>
      <c r="B17" s="106"/>
      <c r="C17" s="117" t="str">
        <f>Regnskap!A21</f>
        <v>3920 Medlemskontingent</v>
      </c>
      <c r="D17" s="118">
        <f>INDEX(Regnskap!C:C,MATCH(Budsjett!C17,Regnskap!A:A,0),1)</f>
        <v>0</v>
      </c>
      <c r="E17" s="121"/>
      <c r="F17" s="122"/>
      <c r="G17" s="107"/>
      <c r="H17" s="87"/>
    </row>
    <row r="18" spans="1:8" customFormat="1" ht="15.6" x14ac:dyDescent="0.3">
      <c r="A18" s="87"/>
      <c r="B18" s="106"/>
      <c r="C18" s="117" t="str">
        <f>Regnskap!A22</f>
        <v>3950 Egenandeler</v>
      </c>
      <c r="D18" s="118">
        <f>INDEX(Regnskap!C:C,MATCH(Budsjett!C18,Regnskap!A:A,0),1)</f>
        <v>0</v>
      </c>
      <c r="E18" s="121"/>
      <c r="F18" s="122"/>
      <c r="G18" s="107"/>
      <c r="H18" s="87"/>
    </row>
    <row r="19" spans="1:8" customFormat="1" ht="15.6" x14ac:dyDescent="0.3">
      <c r="A19" s="87"/>
      <c r="B19" s="106"/>
      <c r="C19" s="117" t="str">
        <f>Regnskap!A23</f>
        <v>3960 Stevneinntekter</v>
      </c>
      <c r="D19" s="118">
        <f>INDEX(Regnskap!C:C,MATCH(Budsjett!C19,Regnskap!A:A,0),1)</f>
        <v>0</v>
      </c>
      <c r="E19" s="121"/>
      <c r="F19" s="122"/>
      <c r="G19" s="107"/>
      <c r="H19" s="87"/>
    </row>
    <row r="20" spans="1:8" customFormat="1" ht="15.6" x14ac:dyDescent="0.3">
      <c r="A20" s="87"/>
      <c r="B20" s="106"/>
      <c r="C20" s="117" t="str">
        <f>Regnskap!A24</f>
        <v>3970 Dugnadsinntekter</v>
      </c>
      <c r="D20" s="118">
        <f>INDEX(Regnskap!C:C,MATCH(Budsjett!C20,Regnskap!A:A,0),1)</f>
        <v>0</v>
      </c>
      <c r="E20" s="121"/>
      <c r="F20" s="122"/>
      <c r="G20" s="107"/>
      <c r="H20" s="87"/>
    </row>
    <row r="21" spans="1:8" customFormat="1" ht="15.6" x14ac:dyDescent="0.3">
      <c r="A21" s="87"/>
      <c r="B21" s="106"/>
      <c r="C21" s="117" t="str">
        <f>Regnskap!A25</f>
        <v>3990 Andre inntekter</v>
      </c>
      <c r="D21" s="118">
        <f>INDEX(Regnskap!C:C,MATCH(Budsjett!C21,Regnskap!A:A,0),1)</f>
        <v>0</v>
      </c>
      <c r="E21" s="121"/>
      <c r="F21" s="122"/>
      <c r="G21" s="107"/>
      <c r="H21" s="87"/>
    </row>
    <row r="22" spans="1:8" customFormat="1" ht="16.2" thickBot="1" x14ac:dyDescent="0.35">
      <c r="A22" s="87"/>
      <c r="B22" s="106"/>
      <c r="C22" s="123" t="s">
        <v>4</v>
      </c>
      <c r="D22" s="124">
        <f>SUM(D12:D21)</f>
        <v>0</v>
      </c>
      <c r="E22" s="125">
        <f>SUM(E12:E21)</f>
        <v>0</v>
      </c>
      <c r="F22" s="126"/>
      <c r="G22" s="107"/>
      <c r="H22" s="87"/>
    </row>
    <row r="23" spans="1:8" customFormat="1" ht="16.2" thickTop="1" x14ac:dyDescent="0.3">
      <c r="A23" s="87"/>
      <c r="B23" s="106"/>
      <c r="C23" s="127"/>
      <c r="D23" s="128"/>
      <c r="E23" s="129"/>
      <c r="F23" s="130"/>
      <c r="G23" s="107"/>
      <c r="H23" s="87"/>
    </row>
    <row r="24" spans="1:8" customFormat="1" ht="15.6" x14ac:dyDescent="0.3">
      <c r="A24" s="87"/>
      <c r="B24" s="106"/>
      <c r="C24" s="114" t="s">
        <v>556</v>
      </c>
      <c r="D24" s="115">
        <f>D11</f>
        <v>2023</v>
      </c>
      <c r="E24" s="116">
        <f>E11</f>
        <v>2024</v>
      </c>
      <c r="F24" s="115" t="s">
        <v>555</v>
      </c>
      <c r="G24" s="107"/>
      <c r="H24" s="87"/>
    </row>
    <row r="25" spans="1:8" customFormat="1" ht="15.6" x14ac:dyDescent="0.3">
      <c r="A25" s="87"/>
      <c r="B25" s="106"/>
      <c r="C25" s="131" t="str">
        <f>Regnskap!A27</f>
        <v>4110 Kjøp utstyr for videresalg</v>
      </c>
      <c r="D25" s="118">
        <f>INDEX(Regnskap!C:C,MATCH(Budsjett!C25,Regnskap!A:A,0),1)</f>
        <v>0</v>
      </c>
      <c r="E25" s="121"/>
      <c r="F25" s="122"/>
      <c r="G25" s="107"/>
      <c r="H25" s="87"/>
    </row>
    <row r="26" spans="1:8" customFormat="1" ht="15.6" x14ac:dyDescent="0.3">
      <c r="A26" s="87"/>
      <c r="B26" s="106"/>
      <c r="C26" s="131" t="str">
        <f>Regnskap!A28</f>
        <v>4120 Idrettsmatr./utstyr til eget bruk</v>
      </c>
      <c r="D26" s="118">
        <f>INDEX(Regnskap!C:C,MATCH(Budsjett!C26,Regnskap!A:A,0),1)</f>
        <v>0</v>
      </c>
      <c r="E26" s="121"/>
      <c r="F26" s="122"/>
      <c r="G26" s="107"/>
      <c r="H26" s="87"/>
    </row>
    <row r="27" spans="1:8" customFormat="1" ht="15.6" x14ac:dyDescent="0.3">
      <c r="A27" s="87"/>
      <c r="B27" s="106"/>
      <c r="C27" s="131" t="str">
        <f>Regnskap!A29</f>
        <v>4150 Kostnader idrettsanlegg</v>
      </c>
      <c r="D27" s="118">
        <f>INDEX(Regnskap!C:C,MATCH(Budsjett!C27,Regnskap!A:A,0),1)</f>
        <v>0</v>
      </c>
      <c r="E27" s="121"/>
      <c r="F27" s="122"/>
      <c r="G27" s="107"/>
      <c r="H27" s="87"/>
    </row>
    <row r="28" spans="1:8" customFormat="1" ht="15.6" x14ac:dyDescent="0.3">
      <c r="A28" s="87"/>
      <c r="B28" s="106"/>
      <c r="C28" s="131" t="str">
        <f>Regnskap!A30</f>
        <v>4200 Kontingent og lisens</v>
      </c>
      <c r="D28" s="118">
        <f>INDEX(Regnskap!C:C,MATCH(Budsjett!C28,Regnskap!A:A,0),1)</f>
        <v>0</v>
      </c>
      <c r="E28" s="121"/>
      <c r="F28" s="122"/>
      <c r="G28" s="107"/>
      <c r="H28" s="87"/>
    </row>
    <row r="29" spans="1:8" customFormat="1" ht="15.6" x14ac:dyDescent="0.3">
      <c r="A29" s="87"/>
      <c r="B29" s="106"/>
      <c r="C29" s="131" t="str">
        <f>Regnskap!A31</f>
        <v>4300 Premier</v>
      </c>
      <c r="D29" s="118">
        <f>INDEX(Regnskap!C:C,MATCH(Budsjett!C29,Regnskap!A:A,0),1)</f>
        <v>0</v>
      </c>
      <c r="E29" s="121"/>
      <c r="F29" s="122"/>
      <c r="G29" s="107"/>
      <c r="H29" s="87"/>
    </row>
    <row r="30" spans="1:8" customFormat="1" ht="15.6" x14ac:dyDescent="0.3">
      <c r="A30" s="87"/>
      <c r="B30" s="106"/>
      <c r="C30" s="131" t="str">
        <f>Regnskap!A32</f>
        <v>4700 Leie idrettsanlegg</v>
      </c>
      <c r="D30" s="118">
        <f>INDEX(Regnskap!C:C,MATCH(Budsjett!C30,Regnskap!A:A,0),1)</f>
        <v>0</v>
      </c>
      <c r="E30" s="121"/>
      <c r="F30" s="122"/>
      <c r="G30" s="107"/>
      <c r="H30" s="87"/>
    </row>
    <row r="31" spans="1:8" customFormat="1" ht="15.6" x14ac:dyDescent="0.3">
      <c r="A31" s="87"/>
      <c r="B31" s="106"/>
      <c r="C31" s="131" t="str">
        <f>Regnskap!A33</f>
        <v>4990 Sosiale tilstellinger</v>
      </c>
      <c r="D31" s="118">
        <f>INDEX(Regnskap!C:C,MATCH(Budsjett!C31,Regnskap!A:A,0),1)</f>
        <v>0</v>
      </c>
      <c r="E31" s="121"/>
      <c r="F31" s="122"/>
      <c r="G31" s="107"/>
      <c r="H31" s="87"/>
    </row>
    <row r="32" spans="1:8" customFormat="1" ht="15.6" x14ac:dyDescent="0.3">
      <c r="A32" s="87"/>
      <c r="B32" s="106"/>
      <c r="C32" s="131" t="str">
        <f>Regnskap!A34</f>
        <v>5350 Honorarer dommere</v>
      </c>
      <c r="D32" s="118">
        <f>INDEX(Regnskap!C:C,MATCH(Budsjett!C32,Regnskap!A:A,0),1)</f>
        <v>0</v>
      </c>
      <c r="E32" s="121"/>
      <c r="F32" s="122"/>
      <c r="G32" s="107"/>
      <c r="H32" s="87"/>
    </row>
    <row r="33" spans="1:8" customFormat="1" ht="15.6" x14ac:dyDescent="0.3">
      <c r="A33" s="87"/>
      <c r="B33" s="106"/>
      <c r="C33" s="131" t="str">
        <f>Regnskap!A35</f>
        <v>6620 Reparasjon og vedlikehold utstyr</v>
      </c>
      <c r="D33" s="118">
        <f>INDEX(Regnskap!C:C,MATCH(Budsjett!C33,Regnskap!A:A,0),1)</f>
        <v>0</v>
      </c>
      <c r="E33" s="121"/>
      <c r="F33" s="122"/>
      <c r="G33" s="107"/>
      <c r="H33" s="87"/>
    </row>
    <row r="34" spans="1:8" customFormat="1" ht="15.6" x14ac:dyDescent="0.3">
      <c r="A34" s="87"/>
      <c r="B34" s="106"/>
      <c r="C34" s="131" t="str">
        <f>Regnskap!A36</f>
        <v>7140 Reisekostnad, ikke oppgavepliktig</v>
      </c>
      <c r="D34" s="118">
        <f>INDEX(Regnskap!C:C,MATCH(Budsjett!C34,Regnskap!A:A,0),1)</f>
        <v>0</v>
      </c>
      <c r="E34" s="121"/>
      <c r="F34" s="122"/>
      <c r="G34" s="107"/>
      <c r="H34" s="87"/>
    </row>
    <row r="35" spans="1:8" customFormat="1" ht="15.6" x14ac:dyDescent="0.3">
      <c r="A35" s="87"/>
      <c r="B35" s="106"/>
      <c r="C35" s="131" t="str">
        <f>Regnskap!A37</f>
        <v>7700 Kostnader styremøter, årsmøter osv</v>
      </c>
      <c r="D35" s="118">
        <f>INDEX(Regnskap!C:C,MATCH(Budsjett!C35,Regnskap!A:A,0),1)</f>
        <v>0</v>
      </c>
      <c r="E35" s="121"/>
      <c r="F35" s="122"/>
      <c r="G35" s="107"/>
      <c r="H35" s="87"/>
    </row>
    <row r="36" spans="1:8" customFormat="1" ht="15.6" x14ac:dyDescent="0.3">
      <c r="A36" s="87"/>
      <c r="B36" s="106"/>
      <c r="C36" s="131" t="str">
        <f>Regnskap!A38</f>
        <v>6300 Leie lokale</v>
      </c>
      <c r="D36" s="118">
        <f>INDEX(Regnskap!C:C,MATCH(Budsjett!C36,Regnskap!A:A,0),1)</f>
        <v>0</v>
      </c>
      <c r="E36" s="121"/>
      <c r="F36" s="122"/>
      <c r="G36" s="107"/>
      <c r="H36" s="87"/>
    </row>
    <row r="37" spans="1:8" customFormat="1" ht="15.6" x14ac:dyDescent="0.3">
      <c r="A37" s="87"/>
      <c r="B37" s="106"/>
      <c r="C37" s="131" t="str">
        <f>Regnskap!A39</f>
        <v>6540 Inventar</v>
      </c>
      <c r="D37" s="118">
        <f>INDEX(Regnskap!C:C,MATCH(Budsjett!C37,Regnskap!A:A,0),1)</f>
        <v>0</v>
      </c>
      <c r="E37" s="121"/>
      <c r="F37" s="122"/>
      <c r="G37" s="107"/>
      <c r="H37" s="87"/>
    </row>
    <row r="38" spans="1:8" customFormat="1" ht="15.6" x14ac:dyDescent="0.3">
      <c r="A38" s="87"/>
      <c r="B38" s="106"/>
      <c r="C38" s="131" t="str">
        <f>Regnskap!A40</f>
        <v>6550 Driftsmateriale</v>
      </c>
      <c r="D38" s="118">
        <f>INDEX(Regnskap!C:C,MATCH(Budsjett!C38,Regnskap!A:A,0),1)</f>
        <v>0</v>
      </c>
      <c r="E38" s="121"/>
      <c r="F38" s="122"/>
      <c r="G38" s="107"/>
      <c r="H38" s="87"/>
    </row>
    <row r="39" spans="1:8" customFormat="1" ht="15.6" x14ac:dyDescent="0.3">
      <c r="A39" s="87"/>
      <c r="B39" s="106"/>
      <c r="C39" s="131" t="str">
        <f>Regnskap!A41</f>
        <v>6800 Kontorrekvisita</v>
      </c>
      <c r="D39" s="118">
        <f>INDEX(Regnskap!C:C,MATCH(Budsjett!C39,Regnskap!A:A,0),1)</f>
        <v>0</v>
      </c>
      <c r="E39" s="121"/>
      <c r="F39" s="122"/>
      <c r="G39" s="107"/>
      <c r="H39" s="87"/>
    </row>
    <row r="40" spans="1:8" customFormat="1" ht="15.6" x14ac:dyDescent="0.3">
      <c r="A40" s="87"/>
      <c r="B40" s="106"/>
      <c r="C40" s="131" t="str">
        <f>Regnskap!A42</f>
        <v>6860 Møte, kurs, oppdatering</v>
      </c>
      <c r="D40" s="118">
        <f>INDEX(Regnskap!C:C,MATCH(Budsjett!C40,Regnskap!A:A,0),1)</f>
        <v>0</v>
      </c>
      <c r="E40" s="121"/>
      <c r="F40" s="122"/>
      <c r="G40" s="107"/>
      <c r="H40" s="87"/>
    </row>
    <row r="41" spans="1:8" customFormat="1" ht="15.6" x14ac:dyDescent="0.3">
      <c r="A41" s="87"/>
      <c r="B41" s="106"/>
      <c r="C41" s="131" t="str">
        <f>Regnskap!A43</f>
        <v>7770 Bank</v>
      </c>
      <c r="D41" s="118">
        <f>INDEX(Regnskap!C:C,MATCH(Budsjett!C41,Regnskap!A:A,0),1)</f>
        <v>0</v>
      </c>
      <c r="E41" s="121"/>
      <c r="F41" s="122"/>
      <c r="G41" s="107"/>
      <c r="H41" s="87"/>
    </row>
    <row r="42" spans="1:8" customFormat="1" ht="15.6" x14ac:dyDescent="0.3">
      <c r="A42" s="87"/>
      <c r="B42" s="106"/>
      <c r="C42" s="132" t="s">
        <v>557</v>
      </c>
      <c r="D42" s="133">
        <f>SUM(D25:D41)</f>
        <v>0</v>
      </c>
      <c r="E42" s="121"/>
      <c r="F42" s="122"/>
      <c r="G42" s="107"/>
      <c r="H42" s="87"/>
    </row>
    <row r="43" spans="1:8" customFormat="1" ht="15.6" x14ac:dyDescent="0.3">
      <c r="A43" s="87"/>
      <c r="B43" s="106"/>
      <c r="C43" s="134"/>
      <c r="D43" s="135"/>
      <c r="E43" s="136"/>
      <c r="F43" s="135"/>
      <c r="G43" s="107"/>
      <c r="H43" s="87"/>
    </row>
    <row r="44" spans="1:8" customFormat="1" ht="15.6" customHeight="1" x14ac:dyDescent="0.3">
      <c r="A44" s="87"/>
      <c r="B44" s="106"/>
      <c r="C44" s="187" t="s">
        <v>9</v>
      </c>
      <c r="D44" s="188">
        <f>D22-D42</f>
        <v>0</v>
      </c>
      <c r="E44" s="188">
        <f>E22-E42</f>
        <v>0</v>
      </c>
      <c r="F44" s="187"/>
      <c r="G44" s="107"/>
      <c r="H44" s="87"/>
    </row>
    <row r="45" spans="1:8" customFormat="1" ht="15.6" customHeight="1" x14ac:dyDescent="0.3">
      <c r="A45" s="87"/>
      <c r="B45" s="106"/>
      <c r="C45" s="187"/>
      <c r="D45" s="187"/>
      <c r="E45" s="187"/>
      <c r="F45" s="187"/>
      <c r="G45" s="107"/>
      <c r="H45" s="87"/>
    </row>
    <row r="46" spans="1:8" customFormat="1" ht="15.6" x14ac:dyDescent="0.3">
      <c r="A46" s="87"/>
      <c r="B46" s="106"/>
      <c r="C46" s="93"/>
      <c r="D46" s="93"/>
      <c r="E46" s="137"/>
      <c r="F46" s="93"/>
      <c r="G46" s="107"/>
      <c r="H46" s="87"/>
    </row>
    <row r="47" spans="1:8" customFormat="1" ht="15.6" x14ac:dyDescent="0.3">
      <c r="A47" s="87"/>
      <c r="B47" s="138"/>
      <c r="C47" s="139"/>
      <c r="D47" s="139"/>
      <c r="E47" s="140"/>
      <c r="F47" s="139"/>
      <c r="G47" s="141"/>
      <c r="H47" s="87"/>
    </row>
    <row r="48" spans="1:8" customFormat="1" ht="15.6" x14ac:dyDescent="0.3">
      <c r="A48" s="87"/>
      <c r="B48" s="87"/>
      <c r="C48" s="87"/>
      <c r="D48" s="87"/>
      <c r="E48" s="142"/>
      <c r="F48" s="87"/>
      <c r="G48" s="87"/>
      <c r="H48" s="87"/>
    </row>
    <row r="49" spans="1:8" customFormat="1" ht="15.6" hidden="1" x14ac:dyDescent="0.3">
      <c r="A49" s="87"/>
      <c r="B49" s="87"/>
      <c r="C49" s="87"/>
      <c r="D49" s="87"/>
      <c r="E49" s="142"/>
      <c r="F49" s="87"/>
      <c r="G49" s="87"/>
      <c r="H49" s="87"/>
    </row>
    <row r="50" spans="1:8" ht="15.6" hidden="1" x14ac:dyDescent="0.3">
      <c r="A50" s="87"/>
      <c r="B50" s="87"/>
      <c r="C50" s="87"/>
      <c r="D50" s="87"/>
      <c r="E50" s="87"/>
      <c r="F50" s="87"/>
      <c r="G50" s="87"/>
      <c r="H50" s="87"/>
    </row>
    <row r="51" spans="1:8" ht="15.6" hidden="1" x14ac:dyDescent="0.3">
      <c r="A51" s="87"/>
      <c r="B51" s="87"/>
      <c r="C51" s="87"/>
      <c r="D51" s="87"/>
      <c r="E51" s="87"/>
      <c r="F51" s="87"/>
      <c r="G51" s="87"/>
      <c r="H51" s="87"/>
    </row>
    <row r="52" spans="1:8" ht="15.6" hidden="1" x14ac:dyDescent="0.3">
      <c r="A52" s="87"/>
      <c r="B52" s="87"/>
      <c r="C52" s="87"/>
      <c r="D52" s="87"/>
      <c r="E52" s="87"/>
      <c r="F52" s="87"/>
      <c r="G52" s="87"/>
      <c r="H52" s="87"/>
    </row>
    <row r="53" spans="1:8" ht="15.6" hidden="1" x14ac:dyDescent="0.3">
      <c r="A53" s="87"/>
      <c r="B53" s="87"/>
      <c r="C53" s="87"/>
      <c r="D53" s="87"/>
      <c r="E53" s="87"/>
      <c r="F53" s="87"/>
      <c r="G53" s="87"/>
      <c r="H53" s="87"/>
    </row>
    <row r="54" spans="1:8" ht="15.6" hidden="1" x14ac:dyDescent="0.3">
      <c r="A54" s="87"/>
      <c r="B54" s="87"/>
      <c r="C54" s="87"/>
      <c r="D54" s="87"/>
      <c r="E54" s="87"/>
      <c r="F54" s="87"/>
      <c r="G54" s="87"/>
      <c r="H54" s="87"/>
    </row>
    <row r="55" spans="1:8" ht="15.6" hidden="1" x14ac:dyDescent="0.3">
      <c r="A55" s="87"/>
      <c r="B55" s="87"/>
      <c r="C55" s="87"/>
      <c r="D55" s="87"/>
      <c r="E55" s="87"/>
      <c r="F55" s="87"/>
      <c r="G55" s="87"/>
      <c r="H55" s="87"/>
    </row>
    <row r="56" spans="1:8" ht="15.6" hidden="1" x14ac:dyDescent="0.3">
      <c r="A56" s="87"/>
      <c r="B56" s="87"/>
      <c r="C56" s="87"/>
      <c r="D56" s="87"/>
      <c r="E56" s="87"/>
      <c r="F56" s="87"/>
      <c r="G56" s="87"/>
      <c r="H56" s="87"/>
    </row>
    <row r="57" spans="1:8" ht="15.6" hidden="1" x14ac:dyDescent="0.3">
      <c r="A57" s="87"/>
      <c r="B57" s="87"/>
      <c r="C57" s="87"/>
      <c r="D57" s="87"/>
      <c r="E57" s="87"/>
      <c r="F57" s="87"/>
      <c r="G57" s="87"/>
      <c r="H57" s="87"/>
    </row>
    <row r="58" spans="1:8" ht="15.6" hidden="1" x14ac:dyDescent="0.3">
      <c r="A58" s="87"/>
      <c r="B58" s="87"/>
      <c r="C58" s="87"/>
      <c r="D58" s="87"/>
      <c r="E58" s="87"/>
      <c r="F58" s="87"/>
      <c r="G58" s="87"/>
      <c r="H58" s="87"/>
    </row>
    <row r="59" spans="1:8" ht="15.6" hidden="1" x14ac:dyDescent="0.3">
      <c r="A59" s="87"/>
      <c r="B59" s="87"/>
      <c r="C59" s="87"/>
      <c r="D59" s="87"/>
      <c r="E59" s="87"/>
      <c r="F59" s="87"/>
      <c r="G59" s="87"/>
      <c r="H59" s="87"/>
    </row>
    <row r="60" spans="1:8" ht="15.6" hidden="1" x14ac:dyDescent="0.3">
      <c r="A60" s="87"/>
      <c r="B60" s="87"/>
      <c r="C60" s="87"/>
      <c r="D60" s="87"/>
      <c r="E60" s="87"/>
      <c r="F60" s="87"/>
      <c r="G60" s="87"/>
      <c r="H60" s="87"/>
    </row>
    <row r="61" spans="1:8" ht="15.6" hidden="1" x14ac:dyDescent="0.3">
      <c r="A61" s="87"/>
      <c r="B61" s="87"/>
      <c r="C61" s="87"/>
      <c r="D61" s="87"/>
      <c r="E61" s="87"/>
      <c r="F61" s="87"/>
      <c r="G61" s="87"/>
      <c r="H61" s="87"/>
    </row>
    <row r="62" spans="1:8" ht="15.6" hidden="1" x14ac:dyDescent="0.3">
      <c r="A62" s="87"/>
      <c r="B62" s="87"/>
      <c r="C62" s="87"/>
      <c r="D62" s="87"/>
      <c r="E62" s="87"/>
      <c r="F62" s="87"/>
      <c r="G62" s="87"/>
      <c r="H62" s="87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E12:F21 E25:F42" name="Budsjett og kommentar_2"/>
    <protectedRange sqref="E24" name="Budsjett og kommentar_1_1"/>
    <protectedRange sqref="E11" name="Budsjett og kommentar_3_1"/>
  </protectedRanges>
  <mergeCells count="5">
    <mergeCell ref="C4:F7"/>
    <mergeCell ref="C44:C45"/>
    <mergeCell ref="D44:D45"/>
    <mergeCell ref="E44:E45"/>
    <mergeCell ref="F44:F45"/>
  </mergeCells>
  <dataValidations count="9">
    <dataValidation allowBlank="1" showInputMessage="1" showErrorMessage="1" promptTitle="Ikke skriv her!" prompt="Disse tallene oppdateres automatisk fra regnskapet. _x000a_" sqref="D12:D21 D25:D41" xr:uid="{00000000-0002-0000-0300-000000000000}"/>
    <dataValidation allowBlank="1" showInputMessage="1" showErrorMessage="1" promptTitle="Ikke skriv her!" prompt="Disse tallene oppdateres automatisk fra regnskapet. På slutten av året representerer disse tallene resultatet for 2016." sqref="D23" xr:uid="{00000000-0002-0000-0300-000001000000}"/>
    <dataValidation allowBlank="1" showInputMessage="1" showErrorMessage="1" promptTitle="Ikke skriv her!" prompt="Disse tallene oppdateres automatisk fra regnskapet. " sqref="D11 D24" xr:uid="{00000000-0002-0000-0300-000002000000}"/>
    <dataValidation type="decimal" allowBlank="1" showInputMessage="1" showErrorMessage="1" errorTitle="Kun tall" error="Tast inn et beløp. PS: Formler kan benyttes." sqref="E12:E21 E25:E42" xr:uid="{00000000-0002-0000-0300-000003000000}">
      <formula1>-100000000</formula1>
      <formula2>100000000</formula2>
    </dataValidation>
    <dataValidation allowBlank="1" showInputMessage="1" showErrorMessage="1" promptTitle="Endre overskrift / periode" prompt="Overskrifter og periode er beskyttet, slik at det i utgangspunktet ikke kan endres. Skal du endre klikker du på &quot;Review&quot; (se gjennom), og &quot;Unprotect sheet&quot; (opphev arkbeskyttelse). Husk å beskytte igjen når du er ferdig! Klikk &quot;protect sheet&quot; og &quot;ok&quot;" sqref="B3" xr:uid="{00000000-0002-0000-0300-000004000000}"/>
    <dataValidation allowBlank="1" showInputMessage="1" showErrorMessage="1" promptTitle="Budsjettet" prompt="Skriv inn forventninger / mål for det kommende året!" sqref="E24 E11" xr:uid="{00000000-0002-0000-0300-000005000000}"/>
    <dataValidation allowBlank="1" showInputMessage="1" showErrorMessage="1" promptTitle="Ikke skriv her!" prompt="Disse tallene oppdateres automatisk fra regnskapet." sqref="D44:E45" xr:uid="{00000000-0002-0000-0300-000006000000}"/>
    <dataValidation allowBlank="1" showInputMessage="1" showErrorMessage="1" promptTitle="Kommentar" prompt="Kommenter kort om poster som avviker mye fra året før. Eksempler kan være: Lengre åpningstider, større satsing, flere arrangementer, mindre/mer investeringer etc. Hold det kort her, og utfyll mer i et vedlegg." sqref="F24:F41 F11:F22" xr:uid="{00000000-0002-0000-0300-000007000000}"/>
    <dataValidation allowBlank="1" showInputMessage="1" showErrorMessage="1" promptTitle="Ikke skriv her!" prompt="Disse tallene oppdateres automatisk fra regnskapet_x000a_" sqref="D22" xr:uid="{00000000-0002-0000-0300-000008000000}"/>
  </dataValidations>
  <pageMargins left="0.7" right="0.7" top="0.75" bottom="0.75" header="0.3" footer="0.3"/>
  <pageSetup paperSize="9" scale="6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867924DF19364488B4A4633EDA6A38" ma:contentTypeVersion="18" ma:contentTypeDescription="Create a new document." ma:contentTypeScope="" ma:versionID="758c8c4e38d319449c23b5f53f1256ed">
  <xsd:schema xmlns:xsd="http://www.w3.org/2001/XMLSchema" xmlns:xs="http://www.w3.org/2001/XMLSchema" xmlns:p="http://schemas.microsoft.com/office/2006/metadata/properties" xmlns:ns2="1e851935-051c-46bd-83d5-a3eeb13d64b7" xmlns:ns3="11a53c2b-0a67-46c8-8599-db50b8bc4dd2" targetNamespace="http://schemas.microsoft.com/office/2006/metadata/properties" ma:root="true" ma:fieldsID="e371a46166f50a97bfe9eb3d15e96010" ns2:_="" ns3:_="">
    <xsd:import namespace="1e851935-051c-46bd-83d5-a3eeb13d64b7"/>
    <xsd:import namespace="11a53c2b-0a67-46c8-8599-db50b8bc4d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51935-051c-46bd-83d5-a3eeb13d64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fae82e0-3d24-405e-bfc4-7a0718f12b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53c2b-0a67-46c8-8599-db50b8bc4d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ab0edf0-01e8-4f98-8264-35ffcd4892dd}" ma:internalName="TaxCatchAll" ma:showField="CatchAllData" ma:web="11a53c2b-0a67-46c8-8599-db50b8bc4d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a53c2b-0a67-46c8-8599-db50b8bc4dd2"/>
    <lcf76f155ced4ddcb4097134ff3c332f xmlns="1e851935-051c-46bd-83d5-a3eeb13d64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44A9F2-1FFA-4692-A3D5-E9FFB31FF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51935-051c-46bd-83d5-a3eeb13d64b7"/>
    <ds:schemaRef ds:uri="11a53c2b-0a67-46c8-8599-db50b8bc4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B84B09-4186-48AB-9C35-09CADFE27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B0768-65C9-4F46-8D51-36EECEA37BB8}">
  <ds:schemaRefs>
    <ds:schemaRef ds:uri="1e851935-051c-46bd-83d5-a3eeb13d64b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11a53c2b-0a67-46c8-8599-db50b8bc4d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Oversikt</vt:lpstr>
      <vt:lpstr>Regnskap</vt:lpstr>
      <vt:lpstr>Resultatrapport</vt:lpstr>
      <vt:lpstr>Budsjett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Alvær</dc:creator>
  <cp:lastModifiedBy>Mike Fürstenberg</cp:lastModifiedBy>
  <cp:lastPrinted>2019-01-20T21:44:19Z</cp:lastPrinted>
  <dcterms:created xsi:type="dcterms:W3CDTF">2019-01-20T20:51:32Z</dcterms:created>
  <dcterms:modified xsi:type="dcterms:W3CDTF">2023-01-06T09:23:16Z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0x01010026867924DF19364488B4A4633EDA6A38</vt:lpwstr>
  </property>
</Properties>
</file>